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キャリアアップ支援\20_プラスONE(短期教育研究支援)制度\ホームページ\R4.4.1\森園さんへの依頼\"/>
    </mc:Choice>
  </mc:AlternateContent>
  <xr:revisionPtr revIDLastSave="0" documentId="13_ncr:1_{790AD314-F736-4422-99A9-7DB2642B47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従事予定表(4月分)" sheetId="7" r:id="rId1"/>
    <sheet name="従事予定表(5月分)" sheetId="9" r:id="rId2"/>
    <sheet name="従事予定表 (記載例)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9" l="1"/>
  <c r="K43" i="9"/>
  <c r="K41" i="9"/>
  <c r="D41" i="9"/>
  <c r="K39" i="9"/>
  <c r="D39" i="9"/>
  <c r="K37" i="9"/>
  <c r="D37" i="9"/>
  <c r="K35" i="9"/>
  <c r="D35" i="9"/>
  <c r="K33" i="9"/>
  <c r="D33" i="9"/>
  <c r="K31" i="9"/>
  <c r="D31" i="9"/>
  <c r="K29" i="9"/>
  <c r="D29" i="9"/>
  <c r="K27" i="9"/>
  <c r="D27" i="9"/>
  <c r="K25" i="9"/>
  <c r="D25" i="9"/>
  <c r="K23" i="9"/>
  <c r="D23" i="9"/>
  <c r="K21" i="9"/>
  <c r="D21" i="9"/>
  <c r="K19" i="9"/>
  <c r="D19" i="9"/>
  <c r="K17" i="9"/>
  <c r="D17" i="9"/>
  <c r="K15" i="9"/>
  <c r="D15" i="9"/>
  <c r="K13" i="9"/>
  <c r="D13" i="9"/>
  <c r="K45" i="9"/>
  <c r="A13" i="9"/>
  <c r="A14" i="9" s="1"/>
  <c r="A13" i="8"/>
  <c r="A15" i="8" s="1"/>
  <c r="A14" i="8"/>
  <c r="D13" i="8"/>
  <c r="K13" i="8"/>
  <c r="D15" i="8"/>
  <c r="K15" i="8"/>
  <c r="D17" i="8"/>
  <c r="K17" i="8"/>
  <c r="D19" i="8"/>
  <c r="K19" i="8"/>
  <c r="D21" i="8"/>
  <c r="K21" i="8"/>
  <c r="D23" i="8"/>
  <c r="K23" i="8"/>
  <c r="D25" i="8"/>
  <c r="K25" i="8"/>
  <c r="D27" i="8"/>
  <c r="K27" i="8"/>
  <c r="D29" i="8"/>
  <c r="K29" i="8"/>
  <c r="D31" i="8"/>
  <c r="K31" i="8"/>
  <c r="D33" i="8"/>
  <c r="K33" i="8"/>
  <c r="D35" i="8"/>
  <c r="K35" i="8"/>
  <c r="D37" i="8"/>
  <c r="K37" i="8"/>
  <c r="D39" i="8"/>
  <c r="K39" i="8"/>
  <c r="D41" i="8"/>
  <c r="K41" i="8"/>
  <c r="K43" i="8"/>
  <c r="A15" i="9"/>
  <c r="A17" i="9" s="1"/>
  <c r="K45" i="8"/>
  <c r="K31" i="7"/>
  <c r="K17" i="7"/>
  <c r="K19" i="7"/>
  <c r="K21" i="7"/>
  <c r="K23" i="7"/>
  <c r="K25" i="7"/>
  <c r="K27" i="7"/>
  <c r="K29" i="7"/>
  <c r="K33" i="7"/>
  <c r="K35" i="7"/>
  <c r="K37" i="7"/>
  <c r="K39" i="7"/>
  <c r="K41" i="7"/>
  <c r="K43" i="7"/>
  <c r="D23" i="7"/>
  <c r="D25" i="7"/>
  <c r="D27" i="7"/>
  <c r="D29" i="7"/>
  <c r="D31" i="7"/>
  <c r="D33" i="7"/>
  <c r="D35" i="7"/>
  <c r="D37" i="7"/>
  <c r="D39" i="7"/>
  <c r="D41" i="7"/>
  <c r="D21" i="7"/>
  <c r="K13" i="7"/>
  <c r="D13" i="7"/>
  <c r="D15" i="7"/>
  <c r="K45" i="7" s="1"/>
  <c r="D17" i="7"/>
  <c r="D19" i="7"/>
  <c r="K15" i="7"/>
  <c r="A13" i="7"/>
  <c r="A15" i="7" s="1"/>
  <c r="A17" i="8" l="1"/>
  <c r="A16" i="8"/>
  <c r="A19" i="9"/>
  <c r="A18" i="9"/>
  <c r="A16" i="7"/>
  <c r="A17" i="7"/>
  <c r="A16" i="9"/>
  <c r="A14" i="7"/>
  <c r="A18" i="8" l="1"/>
  <c r="A19" i="8"/>
  <c r="A18" i="7"/>
  <c r="A19" i="7"/>
  <c r="A20" i="9"/>
  <c r="A21" i="9"/>
  <c r="A20" i="8" l="1"/>
  <c r="A21" i="8"/>
  <c r="A22" i="9"/>
  <c r="A23" i="9"/>
  <c r="A21" i="7"/>
  <c r="A20" i="7"/>
  <c r="A22" i="8" l="1"/>
  <c r="A23" i="8"/>
  <c r="A23" i="7"/>
  <c r="A22" i="7"/>
  <c r="A24" i="9"/>
  <c r="A25" i="9"/>
  <c r="A25" i="8" l="1"/>
  <c r="A24" i="8"/>
  <c r="A27" i="9"/>
  <c r="A26" i="9"/>
  <c r="A24" i="7"/>
  <c r="A25" i="7"/>
  <c r="A26" i="8" l="1"/>
  <c r="A27" i="8"/>
  <c r="A26" i="7"/>
  <c r="A27" i="7"/>
  <c r="A29" i="9"/>
  <c r="A28" i="9"/>
  <c r="A28" i="8" l="1"/>
  <c r="A29" i="8"/>
  <c r="A31" i="9"/>
  <c r="A30" i="9"/>
  <c r="A29" i="7"/>
  <c r="A28" i="7"/>
  <c r="A30" i="8" l="1"/>
  <c r="A31" i="8"/>
  <c r="A31" i="7"/>
  <c r="A30" i="7"/>
  <c r="A33" i="9"/>
  <c r="A32" i="9"/>
  <c r="A32" i="8" l="1"/>
  <c r="A33" i="8"/>
  <c r="A34" i="9"/>
  <c r="A35" i="9"/>
  <c r="A32" i="7"/>
  <c r="A33" i="7"/>
  <c r="A34" i="8" l="1"/>
  <c r="A35" i="8"/>
  <c r="A35" i="7"/>
  <c r="A34" i="7"/>
  <c r="A37" i="9"/>
  <c r="A36" i="9"/>
  <c r="A36" i="8" l="1"/>
  <c r="A37" i="8"/>
  <c r="A38" i="9"/>
  <c r="A39" i="9"/>
  <c r="A37" i="7"/>
  <c r="A36" i="7"/>
  <c r="A39" i="8" l="1"/>
  <c r="A38" i="8"/>
  <c r="A39" i="7"/>
  <c r="A38" i="7"/>
  <c r="A40" i="9"/>
  <c r="A41" i="9"/>
  <c r="A41" i="8" l="1"/>
  <c r="A40" i="8"/>
  <c r="A42" i="9"/>
  <c r="H13" i="9"/>
  <c r="A40" i="7"/>
  <c r="A41" i="7"/>
  <c r="A42" i="8" l="1"/>
  <c r="H13" i="8"/>
  <c r="A42" i="7"/>
  <c r="H13" i="7"/>
  <c r="H14" i="9"/>
  <c r="H15" i="9"/>
  <c r="H14" i="8" l="1"/>
  <c r="H15" i="8"/>
  <c r="H16" i="9"/>
  <c r="H17" i="9"/>
  <c r="H15" i="7"/>
  <c r="H14" i="7"/>
  <c r="H17" i="8" l="1"/>
  <c r="H16" i="8"/>
  <c r="H17" i="7"/>
  <c r="H16" i="7"/>
  <c r="H19" i="9"/>
  <c r="H18" i="9"/>
  <c r="H18" i="8" l="1"/>
  <c r="H19" i="8"/>
  <c r="H18" i="7"/>
  <c r="H19" i="7"/>
  <c r="H20" i="9"/>
  <c r="H21" i="9"/>
  <c r="H21" i="8" l="1"/>
  <c r="H20" i="8"/>
  <c r="H22" i="9"/>
  <c r="H23" i="9"/>
  <c r="H21" i="7"/>
  <c r="H20" i="7"/>
  <c r="H23" i="8" l="1"/>
  <c r="H22" i="8"/>
  <c r="H23" i="7"/>
  <c r="H22" i="7"/>
  <c r="H24" i="9"/>
  <c r="H25" i="9"/>
  <c r="H25" i="8" l="1"/>
  <c r="H24" i="8"/>
  <c r="H27" i="9"/>
  <c r="H26" i="9"/>
  <c r="H25" i="7"/>
  <c r="H24" i="7"/>
  <c r="H26" i="8" l="1"/>
  <c r="H27" i="8"/>
  <c r="H26" i="7"/>
  <c r="H27" i="7"/>
  <c r="H28" i="9"/>
  <c r="H29" i="9"/>
  <c r="H28" i="8" l="1"/>
  <c r="H29" i="8"/>
  <c r="H30" i="9"/>
  <c r="H31" i="9"/>
  <c r="H29" i="7"/>
  <c r="H28" i="7"/>
  <c r="H30" i="8" l="1"/>
  <c r="H31" i="8"/>
  <c r="H31" i="7"/>
  <c r="H30" i="7"/>
  <c r="H32" i="9"/>
  <c r="H33" i="9"/>
  <c r="H33" i="8" l="1"/>
  <c r="H32" i="8"/>
  <c r="H34" i="9"/>
  <c r="H35" i="9"/>
  <c r="H33" i="7"/>
  <c r="H32" i="7"/>
  <c r="H34" i="8" l="1"/>
  <c r="H35" i="8"/>
  <c r="H35" i="7"/>
  <c r="H34" i="7"/>
  <c r="H36" i="9"/>
  <c r="H37" i="9"/>
  <c r="H37" i="8" l="1"/>
  <c r="H36" i="8"/>
  <c r="H38" i="9"/>
  <c r="H39" i="9"/>
  <c r="H36" i="7"/>
  <c r="H37" i="7"/>
  <c r="H38" i="8" l="1"/>
  <c r="H39" i="8"/>
  <c r="H39" i="7"/>
  <c r="H38" i="7"/>
  <c r="H40" i="9"/>
  <c r="H41" i="9"/>
  <c r="H40" i="8" l="1"/>
  <c r="H41" i="8"/>
  <c r="H41" i="7"/>
  <c r="H40" i="7"/>
  <c r="H43" i="9"/>
  <c r="H44" i="9" s="1"/>
  <c r="H42" i="9"/>
  <c r="H42" i="8" l="1"/>
  <c r="H43" i="8"/>
  <c r="H44" i="8" s="1"/>
  <c r="H43" i="7"/>
  <c r="H44" i="7" s="1"/>
  <c r="H42" i="7"/>
</calcChain>
</file>

<file path=xl/sharedStrings.xml><?xml version="1.0" encoding="utf-8"?>
<sst xmlns="http://schemas.openxmlformats.org/spreadsheetml/2006/main" count="121" uniqueCount="29">
  <si>
    <t>　</t>
  </si>
  <si>
    <t>区　分</t>
  </si>
  <si>
    <t>時間数</t>
  </si>
  <si>
    <t>従事者印</t>
  </si>
  <si>
    <t>（始業）</t>
  </si>
  <si>
    <t>日</t>
  </si>
  <si>
    <t>（終業）</t>
  </si>
  <si>
    <t xml:space="preserve"> </t>
  </si>
  <si>
    <t>合計時間数</t>
  </si>
  <si>
    <t>従事時間</t>
    <rPh sb="0" eb="2">
      <t>ジュウジ</t>
    </rPh>
    <rPh sb="2" eb="4">
      <t>ジカン</t>
    </rPh>
    <phoneticPr fontId="2"/>
  </si>
  <si>
    <t>休憩時間</t>
    <rPh sb="0" eb="2">
      <t>キュウケイ</t>
    </rPh>
    <rPh sb="2" eb="4">
      <t>ジカン</t>
    </rPh>
    <phoneticPr fontId="2"/>
  </si>
  <si>
    <t>（開始）</t>
    <rPh sb="1" eb="3">
      <t>カイシ</t>
    </rPh>
    <phoneticPr fontId="2"/>
  </si>
  <si>
    <t>（終了）</t>
    <rPh sb="1" eb="3">
      <t>シュウリョウ</t>
    </rPh>
    <phoneticPr fontId="2"/>
  </si>
  <si>
    <t>時間</t>
    <rPh sb="0" eb="2">
      <t>ジカン</t>
    </rPh>
    <phoneticPr fontId="2"/>
  </si>
  <si>
    <t>氏　　　名</t>
    <rPh sb="0" eb="1">
      <t>シ</t>
    </rPh>
    <rPh sb="4" eb="5">
      <t>メイ</t>
    </rPh>
    <phoneticPr fontId="2"/>
  </si>
  <si>
    <t>経費名称</t>
    <rPh sb="0" eb="2">
      <t>ケイヒ</t>
    </rPh>
    <rPh sb="2" eb="4">
      <t>メイショウ</t>
    </rPh>
    <phoneticPr fontId="2"/>
  </si>
  <si>
    <t>備考</t>
    <rPh sb="0" eb="2">
      <t>ビコウ</t>
    </rPh>
    <phoneticPr fontId="7"/>
  </si>
  <si>
    <t>業務内容</t>
    <rPh sb="0" eb="2">
      <t>ギョウム</t>
    </rPh>
    <rPh sb="2" eb="4">
      <t>ナイヨウ</t>
    </rPh>
    <phoneticPr fontId="7"/>
  </si>
  <si>
    <t>摘要</t>
    <rPh sb="0" eb="2">
      <t>テキヨウ</t>
    </rPh>
    <phoneticPr fontId="2"/>
  </si>
  <si>
    <t>所属・専攻名等</t>
    <rPh sb="0" eb="2">
      <t>ショゾク</t>
    </rPh>
    <rPh sb="3" eb="5">
      <t>センコウ</t>
    </rPh>
    <rPh sb="5" eb="6">
      <t>メイ</t>
    </rPh>
    <rPh sb="6" eb="7">
      <t>トウ</t>
    </rPh>
    <phoneticPr fontId="7"/>
  </si>
  <si>
    <t>分</t>
    <rPh sb="0" eb="1">
      <t>ブン</t>
    </rPh>
    <phoneticPr fontId="7"/>
  </si>
  <si>
    <t>確認者印</t>
    <rPh sb="0" eb="2">
      <t>カクニン</t>
    </rPh>
    <rPh sb="2" eb="3">
      <t>シャ</t>
    </rPh>
    <rPh sb="3" eb="4">
      <t>イン</t>
    </rPh>
    <phoneticPr fontId="2"/>
  </si>
  <si>
    <t>※　従事した都度、確認印を受けてください。</t>
    <rPh sb="9" eb="11">
      <t>カクニン</t>
    </rPh>
    <phoneticPr fontId="7"/>
  </si>
  <si>
    <t>アルバイト従事予定表</t>
    <rPh sb="7" eb="9">
      <t>ヨテイ</t>
    </rPh>
    <rPh sb="9" eb="10">
      <t>ヒョウ</t>
    </rPh>
    <phoneticPr fontId="7"/>
  </si>
  <si>
    <t>【様式１：別紙】</t>
    <rPh sb="5" eb="7">
      <t>ベッシ</t>
    </rPh>
    <phoneticPr fontId="7"/>
  </si>
  <si>
    <t>プラスONE(短期教育研究支援)制度に係る教育・研究活動の補助</t>
    <rPh sb="7" eb="9">
      <t>タンキ</t>
    </rPh>
    <rPh sb="9" eb="11">
      <t>キョウイク</t>
    </rPh>
    <rPh sb="11" eb="13">
      <t>ケンキュウ</t>
    </rPh>
    <rPh sb="13" eb="15">
      <t>シエン</t>
    </rPh>
    <rPh sb="16" eb="18">
      <t>セイド</t>
    </rPh>
    <rPh sb="19" eb="20">
      <t>カカワ</t>
    </rPh>
    <rPh sb="21" eb="23">
      <t>キョウイク</t>
    </rPh>
    <rPh sb="24" eb="26">
      <t>ケンキュウ</t>
    </rPh>
    <rPh sb="26" eb="28">
      <t>カツドウ</t>
    </rPh>
    <rPh sb="29" eb="31">
      <t>ホジョ</t>
    </rPh>
    <phoneticPr fontId="7"/>
  </si>
  <si>
    <t>【記載例】</t>
    <rPh sb="1" eb="3">
      <t>キサイ</t>
    </rPh>
    <rPh sb="3" eb="4">
      <t>レイ</t>
    </rPh>
    <phoneticPr fontId="7"/>
  </si>
  <si>
    <t>名前を入力して下さい</t>
    <rPh sb="0" eb="2">
      <t>ナマエ</t>
    </rPh>
    <rPh sb="3" eb="5">
      <t>ニュウリョク</t>
    </rPh>
    <rPh sb="7" eb="8">
      <t>クダ</t>
    </rPh>
    <phoneticPr fontId="7"/>
  </si>
  <si>
    <t>ダイバーシティ＆インクルージョンセンター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</si>
</sst>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時間&quot;"/>
    <numFmt numFmtId="177" formatCode="d&quot; 日&quot;"/>
    <numFmt numFmtId="178" formatCode="[h]:mm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HG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hair">
        <color indexed="64"/>
      </right>
      <top/>
      <bottom/>
      <diagonal style="thin">
        <color indexed="64"/>
      </diagonal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3">
    <xf numFmtId="0" fontId="0" fillId="0" borderId="0" xfId="0">
      <alignment vertical="center"/>
    </xf>
    <xf numFmtId="0" fontId="1" fillId="0" borderId="0" xfId="1"/>
    <xf numFmtId="0" fontId="4" fillId="0" borderId="0" xfId="1" applyNumberFormat="1" applyFont="1" applyFill="1" applyAlignment="1" applyProtection="1">
      <alignment vertical="center"/>
      <protection hidden="1"/>
    </xf>
    <xf numFmtId="0" fontId="6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4" xfId="1" applyNumberFormat="1" applyFont="1" applyFill="1" applyBorder="1" applyAlignment="1" applyProtection="1">
      <alignment horizontal="center" vertical="center"/>
      <protection hidden="1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55" fontId="3" fillId="0" borderId="0" xfId="1" applyNumberFormat="1" applyFont="1" applyFill="1" applyAlignment="1" applyProtection="1">
      <alignment horizontal="center" vertical="center"/>
      <protection locked="0"/>
    </xf>
    <xf numFmtId="20" fontId="3" fillId="0" borderId="4" xfId="1" applyNumberFormat="1" applyFont="1" applyFill="1" applyBorder="1" applyAlignment="1" applyProtection="1">
      <alignment horizontal="center" vertical="center"/>
      <protection locked="0"/>
    </xf>
    <xf numFmtId="20" fontId="3" fillId="0" borderId="5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centerContinuous" vertical="center"/>
    </xf>
    <xf numFmtId="0" fontId="3" fillId="0" borderId="0" xfId="1" applyNumberFormat="1" applyFont="1" applyFill="1" applyBorder="1" applyAlignment="1" applyProtection="1">
      <alignment vertical="center"/>
      <protection hidden="1"/>
    </xf>
    <xf numFmtId="0" fontId="1" fillId="0" borderId="0" xfId="1" applyBorder="1" applyAlignment="1">
      <alignment vertical="center"/>
    </xf>
    <xf numFmtId="0" fontId="5" fillId="0" borderId="13" xfId="1" applyNumberFormat="1" applyFont="1" applyFill="1" applyBorder="1" applyAlignment="1" applyProtection="1">
      <alignment horizontal="center" vertical="center"/>
      <protection hidden="1"/>
    </xf>
    <xf numFmtId="0" fontId="6" fillId="0" borderId="14" xfId="1" applyNumberFormat="1" applyFont="1" applyFill="1" applyBorder="1" applyAlignment="1" applyProtection="1">
      <alignment horizontal="center" vertical="center"/>
      <protection hidden="1"/>
    </xf>
    <xf numFmtId="0" fontId="3" fillId="0" borderId="16" xfId="1" applyNumberFormat="1" applyFont="1" applyFill="1" applyBorder="1" applyAlignment="1" applyProtection="1">
      <alignment vertical="center"/>
      <protection hidden="1"/>
    </xf>
    <xf numFmtId="0" fontId="3" fillId="0" borderId="17" xfId="1" applyNumberFormat="1" applyFont="1" applyFill="1" applyBorder="1" applyAlignment="1" applyProtection="1">
      <alignment horizontal="center" vertical="center"/>
      <protection hidden="1"/>
    </xf>
    <xf numFmtId="177" fontId="3" fillId="0" borderId="19" xfId="1" applyNumberFormat="1" applyFont="1" applyFill="1" applyBorder="1" applyAlignment="1" applyProtection="1">
      <alignment horizontal="center" vertical="center"/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Border="1" applyAlignment="1" applyProtection="1">
      <alignment horizontal="center" vertical="center"/>
      <protection hidden="1"/>
    </xf>
    <xf numFmtId="0" fontId="1" fillId="2" borderId="29" xfId="1" applyFont="1" applyFill="1" applyBorder="1" applyAlignment="1">
      <alignment vertical="center"/>
    </xf>
    <xf numFmtId="178" fontId="3" fillId="0" borderId="0" xfId="1" applyNumberFormat="1" applyFont="1" applyFill="1" applyBorder="1" applyAlignment="1" applyProtection="1">
      <alignment horizontal="center" vertical="center"/>
      <protection hidden="1"/>
    </xf>
    <xf numFmtId="176" fontId="3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vertical="center"/>
      <protection hidden="1"/>
    </xf>
    <xf numFmtId="0" fontId="12" fillId="0" borderId="0" xfId="0" applyFont="1" applyAlignment="1">
      <alignment horizontal="right" vertical="center"/>
    </xf>
    <xf numFmtId="20" fontId="3" fillId="0" borderId="48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Alignment="1" applyProtection="1">
      <alignment vertical="center"/>
      <protection hidden="1"/>
    </xf>
    <xf numFmtId="20" fontId="3" fillId="0" borderId="22" xfId="1" applyNumberFormat="1" applyFont="1" applyFill="1" applyBorder="1" applyAlignment="1" applyProtection="1">
      <alignment horizontal="center" vertical="center"/>
      <protection locked="0"/>
    </xf>
    <xf numFmtId="20" fontId="3" fillId="3" borderId="5" xfId="1" applyNumberFormat="1" applyFont="1" applyFill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 applyProtection="1">
      <alignment vertical="center"/>
      <protection locked="0"/>
    </xf>
    <xf numFmtId="0" fontId="11" fillId="0" borderId="27" xfId="1" applyFont="1" applyFill="1" applyBorder="1" applyAlignment="1" applyProtection="1">
      <alignment vertical="center"/>
      <protection locked="0"/>
    </xf>
    <xf numFmtId="0" fontId="8" fillId="2" borderId="36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11" fillId="0" borderId="38" xfId="1" applyFont="1" applyFill="1" applyBorder="1" applyAlignment="1" applyProtection="1">
      <alignment vertical="center"/>
      <protection locked="0"/>
    </xf>
    <xf numFmtId="0" fontId="11" fillId="0" borderId="39" xfId="1" applyFont="1" applyFill="1" applyBorder="1" applyAlignment="1" applyProtection="1">
      <alignment vertical="center"/>
      <protection locked="0"/>
    </xf>
    <xf numFmtId="0" fontId="11" fillId="0" borderId="40" xfId="1" applyFont="1" applyFill="1" applyBorder="1" applyAlignment="1" applyProtection="1">
      <alignment vertical="center"/>
      <protection locked="0"/>
    </xf>
    <xf numFmtId="0" fontId="10" fillId="0" borderId="0" xfId="1" applyNumberFormat="1" applyFont="1" applyFill="1" applyAlignment="1" applyProtection="1">
      <alignment horizontal="center" vertical="center"/>
      <protection hidden="1"/>
    </xf>
    <xf numFmtId="0" fontId="1" fillId="0" borderId="0" xfId="1" applyFont="1" applyFill="1" applyBorder="1" applyAlignment="1">
      <alignment horizontal="left" vertical="center"/>
    </xf>
    <xf numFmtId="0" fontId="8" fillId="2" borderId="32" xfId="1" applyFont="1" applyFill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vertical="center"/>
      <protection locked="0"/>
    </xf>
    <xf numFmtId="0" fontId="8" fillId="2" borderId="34" xfId="1" applyFont="1" applyFill="1" applyBorder="1" applyAlignment="1">
      <alignment horizontal="center" vertical="center"/>
    </xf>
    <xf numFmtId="0" fontId="11" fillId="0" borderId="49" xfId="1" applyFont="1" applyFill="1" applyBorder="1" applyAlignment="1" applyProtection="1">
      <alignment vertical="center" shrinkToFit="1"/>
      <protection locked="0"/>
    </xf>
    <xf numFmtId="0" fontId="11" fillId="0" borderId="50" xfId="1" applyFont="1" applyFill="1" applyBorder="1" applyAlignment="1" applyProtection="1">
      <alignment vertical="center" shrinkToFit="1"/>
      <protection locked="0"/>
    </xf>
    <xf numFmtId="0" fontId="11" fillId="0" borderId="51" xfId="1" applyFont="1" applyFill="1" applyBorder="1" applyAlignment="1" applyProtection="1">
      <alignment vertical="center" shrinkToFit="1"/>
      <protection locked="0"/>
    </xf>
    <xf numFmtId="0" fontId="3" fillId="0" borderId="0" xfId="1" applyNumberFormat="1" applyFont="1" applyFill="1" applyAlignment="1" applyProtection="1">
      <alignment vertical="center"/>
      <protection hidden="1"/>
    </xf>
    <xf numFmtId="55" fontId="1" fillId="2" borderId="28" xfId="1" applyNumberFormat="1" applyFont="1" applyFill="1" applyBorder="1" applyAlignment="1" applyProtection="1">
      <alignment vertical="center"/>
      <protection locked="0"/>
    </xf>
    <xf numFmtId="55" fontId="1" fillId="2" borderId="41" xfId="1" applyNumberFormat="1" applyFont="1" applyFill="1" applyBorder="1" applyAlignment="1" applyProtection="1">
      <alignment vertical="center"/>
      <protection locked="0"/>
    </xf>
    <xf numFmtId="0" fontId="3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6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35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6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7" xfId="1" applyNumberFormat="1" applyFont="1" applyFill="1" applyBorder="1" applyAlignment="1" applyProtection="1">
      <alignment horizontal="center" vertical="center" wrapText="1"/>
      <protection hidden="1"/>
    </xf>
    <xf numFmtId="20" fontId="3" fillId="0" borderId="2" xfId="1" applyNumberFormat="1" applyFont="1" applyFill="1" applyBorder="1" applyAlignment="1" applyProtection="1">
      <alignment horizontal="center" vertical="center"/>
      <protection hidden="1"/>
    </xf>
    <xf numFmtId="20" fontId="3" fillId="0" borderId="4" xfId="1" applyNumberFormat="1" applyFont="1" applyFill="1" applyBorder="1" applyAlignment="1" applyProtection="1">
      <alignment horizontal="center" vertical="center"/>
      <protection hidden="1"/>
    </xf>
    <xf numFmtId="0" fontId="3" fillId="0" borderId="43" xfId="1" applyNumberFormat="1" applyFont="1" applyFill="1" applyBorder="1" applyAlignment="1" applyProtection="1">
      <alignment vertical="center"/>
      <protection hidden="1"/>
    </xf>
    <xf numFmtId="0" fontId="3" fillId="0" borderId="44" xfId="1" applyNumberFormat="1" applyFont="1" applyFill="1" applyBorder="1" applyAlignment="1" applyProtection="1">
      <alignment vertical="center"/>
      <protection hidden="1"/>
    </xf>
    <xf numFmtId="0" fontId="3" fillId="0" borderId="42" xfId="1" applyNumberFormat="1" applyFont="1" applyFill="1" applyBorder="1" applyAlignment="1" applyProtection="1">
      <alignment vertical="center"/>
      <protection hidden="1"/>
    </xf>
    <xf numFmtId="0" fontId="1" fillId="0" borderId="45" xfId="1" applyBorder="1" applyAlignment="1">
      <alignment vertical="center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0" fontId="3" fillId="0" borderId="18" xfId="1" applyNumberFormat="1" applyFont="1" applyFill="1" applyBorder="1" applyAlignment="1" applyProtection="1">
      <alignment horizontal="center" vertical="center"/>
      <protection hidden="1"/>
    </xf>
    <xf numFmtId="0" fontId="3" fillId="2" borderId="24" xfId="1" applyNumberFormat="1" applyFont="1" applyFill="1" applyBorder="1" applyAlignment="1" applyProtection="1">
      <alignment horizontal="center" vertical="center"/>
      <protection hidden="1"/>
    </xf>
    <xf numFmtId="0" fontId="3" fillId="2" borderId="0" xfId="1" applyNumberFormat="1" applyFont="1" applyFill="1" applyBorder="1" applyAlignment="1" applyProtection="1">
      <alignment horizontal="center" vertical="center"/>
      <protection hidden="1"/>
    </xf>
    <xf numFmtId="0" fontId="3" fillId="2" borderId="25" xfId="1" applyNumberFormat="1" applyFont="1" applyFill="1" applyBorder="1" applyAlignment="1" applyProtection="1">
      <alignment horizontal="center" vertical="center"/>
      <protection hidden="1"/>
    </xf>
    <xf numFmtId="0" fontId="3" fillId="2" borderId="9" xfId="1" applyNumberFormat="1" applyFont="1" applyFill="1" applyBorder="1" applyAlignment="1" applyProtection="1">
      <alignment horizontal="center" vertical="center"/>
      <protection hidden="1"/>
    </xf>
    <xf numFmtId="0" fontId="3" fillId="2" borderId="10" xfId="1" applyNumberFormat="1" applyFont="1" applyFill="1" applyBorder="1" applyAlignment="1" applyProtection="1">
      <alignment horizontal="center" vertical="center"/>
      <protection hidden="1"/>
    </xf>
    <xf numFmtId="0" fontId="3" fillId="2" borderId="11" xfId="1" applyNumberFormat="1" applyFont="1" applyFill="1" applyBorder="1" applyAlignment="1" applyProtection="1">
      <alignment horizontal="center" vertical="center"/>
      <protection hidden="1"/>
    </xf>
    <xf numFmtId="178" fontId="3" fillId="0" borderId="24" xfId="1" applyNumberFormat="1" applyFont="1" applyFill="1" applyBorder="1" applyAlignment="1" applyProtection="1">
      <alignment horizontal="center" vertical="center"/>
      <protection hidden="1"/>
    </xf>
    <xf numFmtId="178" fontId="3" fillId="0" borderId="8" xfId="1" applyNumberFormat="1" applyFont="1" applyFill="1" applyBorder="1" applyAlignment="1" applyProtection="1">
      <alignment horizontal="center" vertical="center"/>
      <protection hidden="1"/>
    </xf>
    <xf numFmtId="178" fontId="3" fillId="0" borderId="9" xfId="1" applyNumberFormat="1" applyFont="1" applyFill="1" applyBorder="1" applyAlignment="1" applyProtection="1">
      <alignment horizontal="center" vertical="center"/>
      <protection hidden="1"/>
    </xf>
    <xf numFmtId="178" fontId="3" fillId="0" borderId="12" xfId="1" applyNumberFormat="1" applyFont="1" applyFill="1" applyBorder="1" applyAlignment="1" applyProtection="1">
      <alignment horizontal="center" vertical="center"/>
      <protection hidden="1"/>
    </xf>
    <xf numFmtId="176" fontId="3" fillId="0" borderId="25" xfId="1" applyNumberFormat="1" applyFont="1" applyFill="1" applyBorder="1" applyAlignment="1" applyProtection="1">
      <alignment horizontal="center" vertical="center"/>
      <protection hidden="1"/>
    </xf>
    <xf numFmtId="176" fontId="3" fillId="0" borderId="11" xfId="1" applyNumberFormat="1" applyFont="1" applyFill="1" applyBorder="1" applyAlignment="1" applyProtection="1">
      <alignment horizontal="center" vertical="center"/>
      <protection hidden="1"/>
    </xf>
    <xf numFmtId="20" fontId="3" fillId="0" borderId="22" xfId="1" applyNumberFormat="1" applyFont="1" applyFill="1" applyBorder="1" applyAlignment="1" applyProtection="1">
      <alignment horizontal="center" vertical="center"/>
      <protection hidden="1"/>
    </xf>
    <xf numFmtId="0" fontId="3" fillId="0" borderId="46" xfId="1" applyNumberFormat="1" applyFont="1" applyFill="1" applyBorder="1" applyAlignment="1" applyProtection="1">
      <alignment vertical="center"/>
      <protection hidden="1"/>
    </xf>
    <xf numFmtId="0" fontId="1" fillId="0" borderId="47" xfId="1" applyBorder="1" applyAlignment="1">
      <alignment vertical="center"/>
    </xf>
    <xf numFmtId="0" fontId="3" fillId="0" borderId="23" xfId="1" applyNumberFormat="1" applyFont="1" applyFill="1" applyBorder="1" applyAlignment="1" applyProtection="1">
      <alignment horizontal="center" vertical="center"/>
      <protection hidden="1"/>
    </xf>
    <xf numFmtId="0" fontId="11" fillId="0" borderId="38" xfId="1" applyFont="1" applyFill="1" applyBorder="1" applyAlignment="1">
      <alignment vertical="center"/>
    </xf>
    <xf numFmtId="0" fontId="11" fillId="0" borderId="39" xfId="1" applyFont="1" applyFill="1" applyBorder="1" applyAlignment="1">
      <alignment vertical="center"/>
    </xf>
    <xf numFmtId="0" fontId="11" fillId="0" borderId="40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4</xdr:row>
      <xdr:rowOff>352425</xdr:rowOff>
    </xdr:from>
    <xdr:to>
      <xdr:col>8</xdr:col>
      <xdr:colOff>47625</xdr:colOff>
      <xdr:row>5</xdr:row>
      <xdr:rowOff>304800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743325" y="857250"/>
          <a:ext cx="1790700" cy="171450"/>
        </a:xfrm>
        <a:prstGeom prst="wedgeRoundRectCallout">
          <a:avLst>
            <a:gd name="adj1" fmla="val -47779"/>
            <a:gd name="adj2" fmla="val -94947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名前を記入してください。</a:t>
          </a:r>
        </a:p>
      </xdr:txBody>
    </xdr:sp>
    <xdr:clientData/>
  </xdr:twoCellAnchor>
  <xdr:twoCellAnchor>
    <xdr:from>
      <xdr:col>11</xdr:col>
      <xdr:colOff>295275</xdr:colOff>
      <xdr:row>0</xdr:row>
      <xdr:rowOff>28575</xdr:rowOff>
    </xdr:from>
    <xdr:to>
      <xdr:col>13</xdr:col>
      <xdr:colOff>1257300</xdr:colOff>
      <xdr:row>1</xdr:row>
      <xdr:rowOff>333375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839075" y="28575"/>
          <a:ext cx="1762125" cy="3143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3</xdr:col>
      <xdr:colOff>209550</xdr:colOff>
      <xdr:row>6</xdr:row>
      <xdr:rowOff>142875</xdr:rowOff>
    </xdr:from>
    <xdr:to>
      <xdr:col>11</xdr:col>
      <xdr:colOff>514350</xdr:colOff>
      <xdr:row>8</xdr:row>
      <xdr:rowOff>66675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66950" y="1171575"/>
          <a:ext cx="5791200" cy="266700"/>
        </a:xfrm>
        <a:prstGeom prst="wedgeRoundRectCallout">
          <a:avLst>
            <a:gd name="adj1" fmla="val -53936"/>
            <a:gd name="adj2" fmla="val -178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年月を入力してください。自動的にカレンダーの曜日が変わります。</a:t>
          </a:r>
        </a:p>
      </xdr:txBody>
    </xdr:sp>
    <xdr:clientData/>
  </xdr:twoCellAnchor>
  <xdr:twoCellAnchor>
    <xdr:from>
      <xdr:col>4</xdr:col>
      <xdr:colOff>57150</xdr:colOff>
      <xdr:row>17</xdr:row>
      <xdr:rowOff>133350</xdr:rowOff>
    </xdr:from>
    <xdr:to>
      <xdr:col>9</xdr:col>
      <xdr:colOff>171450</xdr:colOff>
      <xdr:row>21</xdr:row>
      <xdr:rowOff>219075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085975" y="4572000"/>
          <a:ext cx="3505200" cy="11906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・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en-US" altLang="ja-JP" sz="1100">
              <a:solidFill>
                <a:srgbClr val="FF0000"/>
              </a:solidFill>
            </a:rPr>
            <a:t>8</a:t>
          </a:r>
          <a:r>
            <a:rPr kumimoji="1" lang="ja-JP" altLang="en-US" sz="1100">
              <a:solidFill>
                <a:srgbClr val="FF0000"/>
              </a:solidFill>
            </a:rPr>
            <a:t>時間まで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(6</a:t>
          </a:r>
          <a:r>
            <a:rPr kumimoji="1" lang="ja-JP" altLang="en-US" sz="1100">
              <a:solidFill>
                <a:srgbClr val="FF0000"/>
              </a:solidFill>
            </a:rPr>
            <a:t>時間を超えて勤務する場合は</a:t>
          </a:r>
          <a:r>
            <a:rPr kumimoji="1" lang="en-US" altLang="ja-JP" sz="1100">
              <a:solidFill>
                <a:srgbClr val="FF0000"/>
              </a:solidFill>
            </a:rPr>
            <a:t>45</a:t>
          </a:r>
          <a:r>
            <a:rPr kumimoji="1" lang="ja-JP" altLang="en-US" sz="1100">
              <a:solidFill>
                <a:srgbClr val="FF0000"/>
              </a:solidFill>
            </a:rPr>
            <a:t>分休憩が必要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・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週間</a:t>
          </a:r>
          <a:r>
            <a:rPr kumimoji="1" lang="en-US" altLang="ja-JP" sz="1100">
              <a:solidFill>
                <a:srgbClr val="FF0000"/>
              </a:solidFill>
            </a:rPr>
            <a:t>14</a:t>
          </a:r>
          <a:r>
            <a:rPr kumimoji="1" lang="ja-JP" altLang="en-US" sz="1100">
              <a:solidFill>
                <a:srgbClr val="FF0000"/>
              </a:solidFill>
            </a:rPr>
            <a:t>時間まで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・休日、深夜</a:t>
          </a:r>
          <a:r>
            <a:rPr kumimoji="1" lang="en-US" altLang="ja-JP" sz="1100">
              <a:solidFill>
                <a:srgbClr val="FF0000"/>
              </a:solidFill>
            </a:rPr>
            <a:t>(22</a:t>
          </a:r>
          <a:r>
            <a:rPr kumimoji="1" lang="ja-JP" altLang="en-US" sz="1100">
              <a:solidFill>
                <a:srgbClr val="FF0000"/>
              </a:solidFill>
            </a:rPr>
            <a:t>時～</a:t>
          </a:r>
          <a:r>
            <a:rPr kumimoji="1" lang="en-US" altLang="ja-JP" sz="1100">
              <a:solidFill>
                <a:srgbClr val="FF0000"/>
              </a:solidFill>
            </a:rPr>
            <a:t>5</a:t>
          </a:r>
          <a:r>
            <a:rPr kumimoji="1" lang="ja-JP" altLang="en-US" sz="1100">
              <a:solidFill>
                <a:srgbClr val="FF0000"/>
              </a:solidFill>
            </a:rPr>
            <a:t>時</a:t>
          </a:r>
          <a:r>
            <a:rPr kumimoji="1" lang="en-US" altLang="ja-JP" sz="1100">
              <a:solidFill>
                <a:srgbClr val="FF0000"/>
              </a:solidFill>
            </a:rPr>
            <a:t>)</a:t>
          </a:r>
          <a:r>
            <a:rPr kumimoji="1" lang="ja-JP" altLang="en-US" sz="1100">
              <a:solidFill>
                <a:srgbClr val="FF0000"/>
              </a:solidFill>
            </a:rPr>
            <a:t>勤務不可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・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時間未満の端数は不可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161925</xdr:colOff>
      <xdr:row>14</xdr:row>
      <xdr:rowOff>152400</xdr:rowOff>
    </xdr:from>
    <xdr:to>
      <xdr:col>7</xdr:col>
      <xdr:colOff>85725</xdr:colOff>
      <xdr:row>15</xdr:row>
      <xdr:rowOff>200025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47725" y="2552700"/>
          <a:ext cx="4038600" cy="190500"/>
        </a:xfrm>
        <a:prstGeom prst="wedgeRoundRectCallout">
          <a:avLst>
            <a:gd name="adj1" fmla="val -42272"/>
            <a:gd name="adj2" fmla="val -1115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勤務時間</a:t>
          </a:r>
          <a:r>
            <a:rPr kumimoji="1" lang="en-US" altLang="ja-JP" sz="1200" b="1">
              <a:solidFill>
                <a:sysClr val="windowText" lastClr="000000"/>
              </a:solidFill>
            </a:rPr>
            <a:t>/</a:t>
          </a:r>
          <a:r>
            <a:rPr kumimoji="1" lang="ja-JP" altLang="en-US" sz="1200" b="1">
              <a:solidFill>
                <a:sysClr val="windowText" lastClr="000000"/>
              </a:solidFill>
            </a:rPr>
            <a:t>休憩を記入→自動的に時間数が入ります。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tabSelected="1" zoomScaleNormal="100" workbookViewId="0">
      <selection activeCell="C5" sqref="C5:G5"/>
    </sheetView>
  </sheetViews>
  <sheetFormatPr defaultRowHeight="13.2" x14ac:dyDescent="0.2"/>
  <cols>
    <col min="1" max="1" width="5.77734375" customWidth="1"/>
    <col min="2" max="3" width="6.6640625" customWidth="1"/>
    <col min="4" max="6" width="7.6640625" customWidth="1"/>
    <col min="7" max="7" width="16.6640625" customWidth="1"/>
    <col min="8" max="8" width="6" customWidth="1"/>
    <col min="9" max="10" width="6.6640625" customWidth="1"/>
    <col min="11" max="13" width="7.6640625" customWidth="1"/>
    <col min="14" max="14" width="16.6640625" customWidth="1"/>
  </cols>
  <sheetData>
    <row r="1" spans="1:14" s="10" customFormat="1" ht="14.4" x14ac:dyDescent="0.2">
      <c r="L1" s="11"/>
      <c r="M1" s="11"/>
      <c r="N1" s="25" t="s">
        <v>24</v>
      </c>
    </row>
    <row r="2" spans="1:14" s="10" customFormat="1" ht="39.75" customHeight="1" x14ac:dyDescent="0.2">
      <c r="A2" s="37" t="s">
        <v>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s="10" customFormat="1" ht="9.75" customHeight="1" thickBot="1" x14ac:dyDescent="0.25">
      <c r="A3" s="38"/>
      <c r="B3" s="38"/>
      <c r="C3" s="38"/>
      <c r="D3" s="38"/>
      <c r="E3" s="38"/>
      <c r="F3" s="6"/>
      <c r="G3" s="6"/>
      <c r="H3" s="6"/>
      <c r="I3" s="5" t="s">
        <v>0</v>
      </c>
      <c r="J3" s="6" t="s">
        <v>0</v>
      </c>
      <c r="K3" s="6"/>
      <c r="L3" s="6"/>
      <c r="M3" s="6"/>
      <c r="N3" s="6"/>
    </row>
    <row r="4" spans="1:14" s="10" customFormat="1" ht="30" customHeight="1" x14ac:dyDescent="0.2">
      <c r="A4" s="39" t="s">
        <v>19</v>
      </c>
      <c r="B4" s="40"/>
      <c r="C4" s="41" t="s">
        <v>28</v>
      </c>
      <c r="D4" s="41"/>
      <c r="E4" s="41"/>
      <c r="F4" s="41"/>
      <c r="G4" s="41"/>
      <c r="H4" s="42" t="s">
        <v>17</v>
      </c>
      <c r="I4" s="42"/>
      <c r="J4" s="43" t="s">
        <v>25</v>
      </c>
      <c r="K4" s="44"/>
      <c r="L4" s="44"/>
      <c r="M4" s="44"/>
      <c r="N4" s="45"/>
    </row>
    <row r="5" spans="1:14" s="10" customFormat="1" ht="30" customHeight="1" x14ac:dyDescent="0.2">
      <c r="A5" s="61" t="s">
        <v>14</v>
      </c>
      <c r="B5" s="62"/>
      <c r="C5" s="30" t="s">
        <v>27</v>
      </c>
      <c r="D5" s="30"/>
      <c r="E5" s="30"/>
      <c r="F5" s="30"/>
      <c r="G5" s="30"/>
      <c r="H5" s="62" t="s">
        <v>15</v>
      </c>
      <c r="I5" s="62"/>
      <c r="J5" s="30"/>
      <c r="K5" s="30"/>
      <c r="L5" s="30"/>
      <c r="M5" s="30"/>
      <c r="N5" s="31"/>
    </row>
    <row r="6" spans="1:14" s="10" customFormat="1" ht="30" customHeight="1" thickBot="1" x14ac:dyDescent="0.25">
      <c r="A6" s="32" t="s">
        <v>18</v>
      </c>
      <c r="B6" s="33"/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1:14" ht="14.25" customHeight="1" thickBot="1" x14ac:dyDescent="0.25">
      <c r="A7" s="1"/>
      <c r="B7" s="1"/>
      <c r="C7" s="1"/>
      <c r="D7" s="1"/>
      <c r="E7" s="1"/>
      <c r="F7" s="1"/>
      <c r="G7" s="1"/>
      <c r="H7" s="46"/>
      <c r="I7" s="46"/>
      <c r="J7" s="1"/>
      <c r="K7" s="1"/>
      <c r="L7" s="1"/>
      <c r="M7" s="1"/>
      <c r="N7" s="1"/>
    </row>
    <row r="8" spans="1:14" ht="18" customHeight="1" thickBot="1" x14ac:dyDescent="0.25">
      <c r="A8" s="47">
        <v>44652</v>
      </c>
      <c r="B8" s="48"/>
      <c r="C8" s="21" t="s">
        <v>20</v>
      </c>
      <c r="D8" s="1"/>
      <c r="E8" s="2"/>
      <c r="F8" s="1"/>
      <c r="G8" s="1"/>
      <c r="H8" s="1"/>
      <c r="I8" s="24"/>
      <c r="J8" s="24"/>
      <c r="K8" s="24"/>
      <c r="L8" s="24"/>
      <c r="M8" s="24"/>
      <c r="N8" s="1"/>
    </row>
    <row r="9" spans="1:14" ht="14.25" customHeight="1" thickBot="1" x14ac:dyDescent="0.25">
      <c r="A9" s="7"/>
      <c r="B9" s="7"/>
      <c r="C9" s="1"/>
      <c r="D9" s="1"/>
      <c r="E9" s="2"/>
      <c r="F9" s="1"/>
      <c r="G9" s="1"/>
      <c r="H9" s="1"/>
      <c r="I9" s="24"/>
      <c r="J9" s="24"/>
      <c r="K9" s="24"/>
      <c r="L9" s="24"/>
      <c r="M9" s="24"/>
      <c r="N9" s="1"/>
    </row>
    <row r="10" spans="1:14" x14ac:dyDescent="0.2">
      <c r="A10" s="14" t="s">
        <v>1</v>
      </c>
      <c r="B10" s="15" t="s">
        <v>9</v>
      </c>
      <c r="C10" s="15" t="s">
        <v>10</v>
      </c>
      <c r="D10" s="49" t="s">
        <v>2</v>
      </c>
      <c r="E10" s="52" t="s">
        <v>3</v>
      </c>
      <c r="F10" s="55" t="s">
        <v>21</v>
      </c>
      <c r="G10" s="58" t="s">
        <v>16</v>
      </c>
      <c r="H10" s="14" t="s">
        <v>1</v>
      </c>
      <c r="I10" s="15" t="s">
        <v>9</v>
      </c>
      <c r="J10" s="15" t="s">
        <v>10</v>
      </c>
      <c r="K10" s="49" t="s">
        <v>2</v>
      </c>
      <c r="L10" s="52" t="s">
        <v>3</v>
      </c>
      <c r="M10" s="55" t="s">
        <v>21</v>
      </c>
      <c r="N10" s="63" t="s">
        <v>16</v>
      </c>
    </row>
    <row r="11" spans="1:14" x14ac:dyDescent="0.2">
      <c r="A11" s="16"/>
      <c r="B11" s="3" t="s">
        <v>4</v>
      </c>
      <c r="C11" s="3" t="s">
        <v>11</v>
      </c>
      <c r="D11" s="50"/>
      <c r="E11" s="53"/>
      <c r="F11" s="56"/>
      <c r="G11" s="59"/>
      <c r="H11" s="16"/>
      <c r="I11" s="3" t="s">
        <v>4</v>
      </c>
      <c r="J11" s="3" t="s">
        <v>11</v>
      </c>
      <c r="K11" s="50"/>
      <c r="L11" s="53"/>
      <c r="M11" s="56"/>
      <c r="N11" s="64"/>
    </row>
    <row r="12" spans="1:14" x14ac:dyDescent="0.2">
      <c r="A12" s="17" t="s">
        <v>5</v>
      </c>
      <c r="B12" s="4" t="s">
        <v>6</v>
      </c>
      <c r="C12" s="4" t="s">
        <v>12</v>
      </c>
      <c r="D12" s="51"/>
      <c r="E12" s="54"/>
      <c r="F12" s="57"/>
      <c r="G12" s="60"/>
      <c r="H12" s="17" t="s">
        <v>5</v>
      </c>
      <c r="I12" s="4" t="s">
        <v>6</v>
      </c>
      <c r="J12" s="4" t="s">
        <v>12</v>
      </c>
      <c r="K12" s="51"/>
      <c r="L12" s="54"/>
      <c r="M12" s="57"/>
      <c r="N12" s="64"/>
    </row>
    <row r="13" spans="1:14" ht="21.9" customHeight="1" x14ac:dyDescent="0.2">
      <c r="A13" s="18">
        <f>A8</f>
        <v>44652</v>
      </c>
      <c r="B13" s="9"/>
      <c r="C13" s="9"/>
      <c r="D13" s="65" t="str">
        <f>IF(B14-B13-(C14-C13)=0,"",B14-B13-(C14-C13))</f>
        <v/>
      </c>
      <c r="E13" s="67"/>
      <c r="F13" s="69"/>
      <c r="G13" s="71"/>
      <c r="H13" s="18">
        <f>A41+1</f>
        <v>44667</v>
      </c>
      <c r="I13" s="9"/>
      <c r="J13" s="9"/>
      <c r="K13" s="65" t="str">
        <f t="shared" ref="K13" si="0">IF(I14-I13-(J14-J13)=0,"",I14-I13-(J14-J13))</f>
        <v/>
      </c>
      <c r="L13" s="67"/>
      <c r="M13" s="69"/>
      <c r="N13" s="71"/>
    </row>
    <row r="14" spans="1:14" ht="21.9" customHeight="1" x14ac:dyDescent="0.2">
      <c r="A14" s="17" t="str">
        <f>LOOKUP(WEEKDAY(DATE(YEAR($A$8),MONTH($A$8),DAY(A13)),1),{1,2,3,4,5,6,7;"（日）","（月）","（火）","（水）","（木）","（金）","（土）"})</f>
        <v>（金）</v>
      </c>
      <c r="B14" s="8"/>
      <c r="C14" s="8"/>
      <c r="D14" s="66"/>
      <c r="E14" s="68"/>
      <c r="F14" s="70"/>
      <c r="G14" s="72"/>
      <c r="H14" s="17" t="str">
        <f>LOOKUP(WEEKDAY(DATE(YEAR($A$8),MONTH($A$8),DAY(H13)),1),{1,2,3,4,5,6,7;"（日）","（月）","（火）","（水）","（木）","（金）","（土）"})</f>
        <v>（土）</v>
      </c>
      <c r="I14" s="8"/>
      <c r="J14" s="8"/>
      <c r="K14" s="66"/>
      <c r="L14" s="68"/>
      <c r="M14" s="70"/>
      <c r="N14" s="72"/>
    </row>
    <row r="15" spans="1:14" ht="21.9" customHeight="1" x14ac:dyDescent="0.2">
      <c r="A15" s="18">
        <f>A13+1</f>
        <v>44653</v>
      </c>
      <c r="B15" s="9"/>
      <c r="C15" s="9"/>
      <c r="D15" s="65" t="str">
        <f t="shared" ref="D15" si="1">IF(B16-B15-(C16-C15)=0,"",B16-B15-(C16-C15))</f>
        <v/>
      </c>
      <c r="E15" s="67"/>
      <c r="F15" s="69"/>
      <c r="G15" s="71"/>
      <c r="H15" s="18">
        <f>H13+1</f>
        <v>44668</v>
      </c>
      <c r="I15" s="9"/>
      <c r="J15" s="9"/>
      <c r="K15" s="65" t="str">
        <f t="shared" ref="K15:K43" si="2">IF(I16-I15-(J16-J15)=0,"",I16-I15-(J16-J15))</f>
        <v/>
      </c>
      <c r="L15" s="67"/>
      <c r="M15" s="69"/>
      <c r="N15" s="71"/>
    </row>
    <row r="16" spans="1:14" ht="21.9" customHeight="1" x14ac:dyDescent="0.2">
      <c r="A16" s="17" t="str">
        <f>LOOKUP(WEEKDAY(DATE(YEAR($A$8),MONTH($A$8),DAY(A15)),1),{1,2,3,4,5,6,7;"（日）","（月）","（火）","（水）","（木）","（金）","（土）"})</f>
        <v>（土）</v>
      </c>
      <c r="B16" s="8"/>
      <c r="C16" s="8"/>
      <c r="D16" s="66"/>
      <c r="E16" s="68"/>
      <c r="F16" s="70"/>
      <c r="G16" s="72"/>
      <c r="H16" s="17" t="str">
        <f>LOOKUP(WEEKDAY(DATE(YEAR($A$8),MONTH($A$8),DAY(H15)),1),{1,2,3,4,5,6,7;"（日）","（月）","（火）","（水）","（木）","（金）","（土）"})</f>
        <v>（日）</v>
      </c>
      <c r="I16" s="8"/>
      <c r="J16" s="8"/>
      <c r="K16" s="66"/>
      <c r="L16" s="68"/>
      <c r="M16" s="70"/>
      <c r="N16" s="72"/>
    </row>
    <row r="17" spans="1:14" ht="21.9" customHeight="1" x14ac:dyDescent="0.2">
      <c r="A17" s="18">
        <f t="shared" ref="A17" si="3">A15+1</f>
        <v>44654</v>
      </c>
      <c r="B17" s="9"/>
      <c r="C17" s="9"/>
      <c r="D17" s="65" t="str">
        <f t="shared" ref="D17" si="4">IF(B18-B17-(C18-C17)=0,"",B18-B17-(C18-C17))</f>
        <v/>
      </c>
      <c r="E17" s="67" t="s">
        <v>7</v>
      </c>
      <c r="F17" s="69"/>
      <c r="G17" s="71"/>
      <c r="H17" s="18">
        <f>H15+1</f>
        <v>44669</v>
      </c>
      <c r="I17" s="9"/>
      <c r="J17" s="9"/>
      <c r="K17" s="65" t="str">
        <f t="shared" si="2"/>
        <v/>
      </c>
      <c r="L17" s="67"/>
      <c r="M17" s="69"/>
      <c r="N17" s="71"/>
    </row>
    <row r="18" spans="1:14" ht="21.9" customHeight="1" x14ac:dyDescent="0.2">
      <c r="A18" s="17" t="str">
        <f>LOOKUP(WEEKDAY(DATE(YEAR($A$8),MONTH($A$8),DAY(A17)),1),{1,2,3,4,5,6,7;"（日）","（月）","（火）","（水）","（木）","（金）","（土）"})</f>
        <v>（日）</v>
      </c>
      <c r="B18" s="8"/>
      <c r="C18" s="8"/>
      <c r="D18" s="66"/>
      <c r="E18" s="68"/>
      <c r="F18" s="70"/>
      <c r="G18" s="72"/>
      <c r="H18" s="17" t="str">
        <f>LOOKUP(WEEKDAY(DATE(YEAR($A$8),MONTH($A$8),DAY(H17)),1),{1,2,3,4,5,6,7;"（日）","（月）","（火）","（水）","（木）","（金）","（土）"})</f>
        <v>（月）</v>
      </c>
      <c r="I18" s="8"/>
      <c r="J18" s="8"/>
      <c r="K18" s="66"/>
      <c r="L18" s="68"/>
      <c r="M18" s="70"/>
      <c r="N18" s="72"/>
    </row>
    <row r="19" spans="1:14" ht="21.9" customHeight="1" x14ac:dyDescent="0.2">
      <c r="A19" s="18">
        <f t="shared" ref="A19" si="5">A17+1</f>
        <v>44655</v>
      </c>
      <c r="B19" s="9"/>
      <c r="C19" s="9"/>
      <c r="D19" s="65" t="str">
        <f t="shared" ref="D19:D41" si="6">IF(B20-B19-(C20-C19)=0,"",B20-B19-(C20-C19))</f>
        <v/>
      </c>
      <c r="E19" s="67"/>
      <c r="F19" s="69"/>
      <c r="G19" s="71"/>
      <c r="H19" s="18">
        <f t="shared" ref="H19" si="7">H17+1</f>
        <v>44670</v>
      </c>
      <c r="I19" s="9"/>
      <c r="J19" s="9"/>
      <c r="K19" s="65" t="str">
        <f t="shared" si="2"/>
        <v/>
      </c>
      <c r="L19" s="67"/>
      <c r="M19" s="69"/>
      <c r="N19" s="71"/>
    </row>
    <row r="20" spans="1:14" ht="21.9" customHeight="1" x14ac:dyDescent="0.2">
      <c r="A20" s="17" t="str">
        <f>LOOKUP(WEEKDAY(DATE(YEAR($A$8),MONTH($A$8),DAY(A19)),1),{1,2,3,4,5,6,7;"（日）","（月）","（火）","（水）","（木）","（金）","（土）"})</f>
        <v>（月）</v>
      </c>
      <c r="B20" s="8"/>
      <c r="C20" s="8"/>
      <c r="D20" s="66"/>
      <c r="E20" s="68"/>
      <c r="F20" s="70"/>
      <c r="G20" s="72"/>
      <c r="H20" s="17" t="str">
        <f>LOOKUP(WEEKDAY(DATE(YEAR($A$8),MONTH($A$8),DAY(H19)),1),{1,2,3,4,5,6,7;"（日）","（月）","（火）","（水）","（木）","（金）","（土）"})</f>
        <v>（火）</v>
      </c>
      <c r="I20" s="8"/>
      <c r="J20" s="8"/>
      <c r="K20" s="66"/>
      <c r="L20" s="68"/>
      <c r="M20" s="70"/>
      <c r="N20" s="72"/>
    </row>
    <row r="21" spans="1:14" ht="21.9" customHeight="1" x14ac:dyDescent="0.2">
      <c r="A21" s="18">
        <f t="shared" ref="A21" si="8">A19+1</f>
        <v>44656</v>
      </c>
      <c r="B21" s="9"/>
      <c r="C21" s="9"/>
      <c r="D21" s="65" t="str">
        <f t="shared" si="6"/>
        <v/>
      </c>
      <c r="E21" s="67"/>
      <c r="F21" s="69"/>
      <c r="G21" s="71"/>
      <c r="H21" s="18">
        <f t="shared" ref="H21" si="9">H19+1</f>
        <v>44671</v>
      </c>
      <c r="I21" s="9"/>
      <c r="J21" s="9"/>
      <c r="K21" s="65" t="str">
        <f t="shared" si="2"/>
        <v/>
      </c>
      <c r="L21" s="67"/>
      <c r="M21" s="69"/>
      <c r="N21" s="71"/>
    </row>
    <row r="22" spans="1:14" ht="21.9" customHeight="1" x14ac:dyDescent="0.2">
      <c r="A22" s="17" t="str">
        <f>LOOKUP(WEEKDAY(DATE(YEAR($A$8),MONTH($A$8),DAY(A21)),1),{1,2,3,4,5,6,7;"（日）","（月）","（火）","（水）","（木）","（金）","（土）"})</f>
        <v>（火）</v>
      </c>
      <c r="B22" s="8"/>
      <c r="C22" s="8"/>
      <c r="D22" s="66"/>
      <c r="E22" s="68"/>
      <c r="F22" s="70"/>
      <c r="G22" s="72"/>
      <c r="H22" s="17" t="str">
        <f>LOOKUP(WEEKDAY(DATE(YEAR($A$8),MONTH($A$8),DAY(H21)),1),{1,2,3,4,5,6,7;"（日）","（月）","（火）","（水）","（木）","（金）","（土）"})</f>
        <v>（水）</v>
      </c>
      <c r="I22" s="8"/>
      <c r="J22" s="8"/>
      <c r="K22" s="66"/>
      <c r="L22" s="68"/>
      <c r="M22" s="70"/>
      <c r="N22" s="72"/>
    </row>
    <row r="23" spans="1:14" ht="21.9" customHeight="1" x14ac:dyDescent="0.2">
      <c r="A23" s="18">
        <f t="shared" ref="A23" si="10">A21+1</f>
        <v>44657</v>
      </c>
      <c r="B23" s="9"/>
      <c r="C23" s="9"/>
      <c r="D23" s="65" t="str">
        <f t="shared" si="6"/>
        <v/>
      </c>
      <c r="E23" s="67"/>
      <c r="F23" s="69"/>
      <c r="G23" s="71"/>
      <c r="H23" s="18">
        <f t="shared" ref="H23" si="11">H21+1</f>
        <v>44672</v>
      </c>
      <c r="I23" s="9"/>
      <c r="J23" s="9"/>
      <c r="K23" s="65" t="str">
        <f t="shared" si="2"/>
        <v/>
      </c>
      <c r="L23" s="67"/>
      <c r="M23" s="69"/>
      <c r="N23" s="71"/>
    </row>
    <row r="24" spans="1:14" ht="21.9" customHeight="1" x14ac:dyDescent="0.2">
      <c r="A24" s="17" t="str">
        <f>LOOKUP(WEEKDAY(DATE(YEAR($A$8),MONTH($A$8),DAY(A23)),1),{1,2,3,4,5,6,7;"（日）","（月）","（火）","（水）","（木）","（金）","（土）"})</f>
        <v>（水）</v>
      </c>
      <c r="B24" s="8"/>
      <c r="C24" s="8"/>
      <c r="D24" s="66"/>
      <c r="E24" s="68"/>
      <c r="F24" s="70"/>
      <c r="G24" s="72"/>
      <c r="H24" s="17" t="str">
        <f>LOOKUP(WEEKDAY(DATE(YEAR($A$8),MONTH($A$8),DAY(H23)),1),{1,2,3,4,5,6,7;"（日）","（月）","（火）","（水）","（木）","（金）","（土）"})</f>
        <v>（木）</v>
      </c>
      <c r="I24" s="8"/>
      <c r="J24" s="8"/>
      <c r="K24" s="66"/>
      <c r="L24" s="68"/>
      <c r="M24" s="70"/>
      <c r="N24" s="72"/>
    </row>
    <row r="25" spans="1:14" ht="21.9" customHeight="1" x14ac:dyDescent="0.2">
      <c r="A25" s="18">
        <f t="shared" ref="A25" si="12">A23+1</f>
        <v>44658</v>
      </c>
      <c r="B25" s="9"/>
      <c r="C25" s="9"/>
      <c r="D25" s="65" t="str">
        <f t="shared" si="6"/>
        <v/>
      </c>
      <c r="E25" s="67"/>
      <c r="F25" s="69"/>
      <c r="G25" s="71"/>
      <c r="H25" s="18">
        <f t="shared" ref="H25" si="13">H23+1</f>
        <v>44673</v>
      </c>
      <c r="I25" s="9"/>
      <c r="J25" s="9"/>
      <c r="K25" s="65" t="str">
        <f t="shared" si="2"/>
        <v/>
      </c>
      <c r="L25" s="67"/>
      <c r="M25" s="69"/>
      <c r="N25" s="71"/>
    </row>
    <row r="26" spans="1:14" ht="21.9" customHeight="1" x14ac:dyDescent="0.2">
      <c r="A26" s="17" t="str">
        <f>LOOKUP(WEEKDAY(DATE(YEAR($A$8),MONTH($A$8),DAY(A25)),1),{1,2,3,4,5,6,7;"（日）","（月）","（火）","（水）","（木）","（金）","（土）"})</f>
        <v>（木）</v>
      </c>
      <c r="B26" s="8"/>
      <c r="C26" s="8"/>
      <c r="D26" s="66"/>
      <c r="E26" s="68"/>
      <c r="F26" s="70"/>
      <c r="G26" s="72"/>
      <c r="H26" s="17" t="str">
        <f>LOOKUP(WEEKDAY(DATE(YEAR($A$8),MONTH($A$8),DAY(H25)),1),{1,2,3,4,5,6,7;"（日）","（月）","（火）","（水）","（木）","（金）","（土）"})</f>
        <v>（金）</v>
      </c>
      <c r="I26" s="8"/>
      <c r="J26" s="8"/>
      <c r="K26" s="66"/>
      <c r="L26" s="68"/>
      <c r="M26" s="70"/>
      <c r="N26" s="72"/>
    </row>
    <row r="27" spans="1:14" ht="21.9" customHeight="1" x14ac:dyDescent="0.2">
      <c r="A27" s="18">
        <f t="shared" ref="A27" si="14">A25+1</f>
        <v>44659</v>
      </c>
      <c r="B27" s="9"/>
      <c r="C27" s="9"/>
      <c r="D27" s="65" t="str">
        <f t="shared" si="6"/>
        <v/>
      </c>
      <c r="E27" s="67"/>
      <c r="F27" s="69"/>
      <c r="G27" s="71"/>
      <c r="H27" s="18">
        <f t="shared" ref="H27" si="15">H25+1</f>
        <v>44674</v>
      </c>
      <c r="I27" s="9"/>
      <c r="J27" s="9"/>
      <c r="K27" s="65" t="str">
        <f t="shared" si="2"/>
        <v/>
      </c>
      <c r="L27" s="67"/>
      <c r="M27" s="69"/>
      <c r="N27" s="71"/>
    </row>
    <row r="28" spans="1:14" ht="21.9" customHeight="1" x14ac:dyDescent="0.2">
      <c r="A28" s="17" t="str">
        <f>LOOKUP(WEEKDAY(DATE(YEAR($A$8),MONTH($A$8),DAY(A27)),1),{1,2,3,4,5,6,7;"（日）","（月）","（火）","（水）","（木）","（金）","（土）"})</f>
        <v>（金）</v>
      </c>
      <c r="B28" s="8"/>
      <c r="C28" s="8"/>
      <c r="D28" s="66"/>
      <c r="E28" s="68"/>
      <c r="F28" s="70"/>
      <c r="G28" s="72"/>
      <c r="H28" s="17" t="str">
        <f>LOOKUP(WEEKDAY(DATE(YEAR($A$8),MONTH($A$8),DAY(H27)),1),{1,2,3,4,5,6,7;"（日）","（月）","（火）","（水）","（木）","（金）","（土）"})</f>
        <v>（土）</v>
      </c>
      <c r="I28" s="8"/>
      <c r="J28" s="8"/>
      <c r="K28" s="66"/>
      <c r="L28" s="68"/>
      <c r="M28" s="70"/>
      <c r="N28" s="72"/>
    </row>
    <row r="29" spans="1:14" ht="21.9" customHeight="1" x14ac:dyDescent="0.2">
      <c r="A29" s="18">
        <f t="shared" ref="A29" si="16">A27+1</f>
        <v>44660</v>
      </c>
      <c r="B29" s="9"/>
      <c r="C29" s="9"/>
      <c r="D29" s="65" t="str">
        <f t="shared" si="6"/>
        <v/>
      </c>
      <c r="E29" s="67"/>
      <c r="F29" s="69"/>
      <c r="G29" s="71"/>
      <c r="H29" s="18">
        <f t="shared" ref="H29" si="17">H27+1</f>
        <v>44675</v>
      </c>
      <c r="I29" s="9"/>
      <c r="J29" s="9"/>
      <c r="K29" s="65" t="str">
        <f t="shared" si="2"/>
        <v/>
      </c>
      <c r="L29" s="67"/>
      <c r="M29" s="69"/>
      <c r="N29" s="71"/>
    </row>
    <row r="30" spans="1:14" ht="21.9" customHeight="1" x14ac:dyDescent="0.2">
      <c r="A30" s="17" t="str">
        <f>LOOKUP(WEEKDAY(DATE(YEAR($A$8),MONTH($A$8),DAY(A29)),1),{1,2,3,4,5,6,7;"（日）","（月）","（火）","（水）","（木）","（金）","（土）"})</f>
        <v>（土）</v>
      </c>
      <c r="B30" s="8"/>
      <c r="C30" s="8"/>
      <c r="D30" s="66"/>
      <c r="E30" s="68"/>
      <c r="F30" s="70"/>
      <c r="G30" s="72"/>
      <c r="H30" s="17" t="str">
        <f>LOOKUP(WEEKDAY(DATE(YEAR($A$8),MONTH($A$8),DAY(H29)),1),{1,2,3,4,5,6,7;"（日）","（月）","（火）","（水）","（木）","（金）","（土）"})</f>
        <v>（日）</v>
      </c>
      <c r="I30" s="8"/>
      <c r="J30" s="8"/>
      <c r="K30" s="66"/>
      <c r="L30" s="68"/>
      <c r="M30" s="70"/>
      <c r="N30" s="72"/>
    </row>
    <row r="31" spans="1:14" ht="21.9" customHeight="1" x14ac:dyDescent="0.2">
      <c r="A31" s="18">
        <f t="shared" ref="A31" si="18">A29+1</f>
        <v>44661</v>
      </c>
      <c r="B31" s="9"/>
      <c r="C31" s="9"/>
      <c r="D31" s="65" t="str">
        <f t="shared" si="6"/>
        <v/>
      </c>
      <c r="E31" s="67"/>
      <c r="F31" s="69"/>
      <c r="G31" s="71"/>
      <c r="H31" s="18">
        <f t="shared" ref="H31" si="19">H29+1</f>
        <v>44676</v>
      </c>
      <c r="I31" s="9"/>
      <c r="J31" s="9"/>
      <c r="K31" s="65" t="str">
        <f t="shared" si="2"/>
        <v/>
      </c>
      <c r="L31" s="67"/>
      <c r="M31" s="69"/>
      <c r="N31" s="71"/>
    </row>
    <row r="32" spans="1:14" ht="21.9" customHeight="1" x14ac:dyDescent="0.2">
      <c r="A32" s="17" t="str">
        <f>LOOKUP(WEEKDAY(DATE(YEAR($A$8),MONTH($A$8),DAY(A31)),1),{1,2,3,4,5,6,7;"（日）","（月）","（火）","（水）","（木）","（金）","（土）"})</f>
        <v>（日）</v>
      </c>
      <c r="B32" s="8"/>
      <c r="C32" s="8"/>
      <c r="D32" s="66"/>
      <c r="E32" s="68"/>
      <c r="F32" s="70"/>
      <c r="G32" s="72"/>
      <c r="H32" s="17" t="str">
        <f>LOOKUP(WEEKDAY(DATE(YEAR($A$8),MONTH($A$8),DAY(H31)),1),{1,2,3,4,5,6,7;"（日）","（月）","（火）","（水）","（木）","（金）","（土）"})</f>
        <v>（月）</v>
      </c>
      <c r="I32" s="8"/>
      <c r="J32" s="8"/>
      <c r="K32" s="66"/>
      <c r="L32" s="68"/>
      <c r="M32" s="70"/>
      <c r="N32" s="72"/>
    </row>
    <row r="33" spans="1:14" ht="21.9" customHeight="1" x14ac:dyDescent="0.2">
      <c r="A33" s="18">
        <f t="shared" ref="A33" si="20">A31+1</f>
        <v>44662</v>
      </c>
      <c r="B33" s="9"/>
      <c r="C33" s="9"/>
      <c r="D33" s="65" t="str">
        <f t="shared" si="6"/>
        <v/>
      </c>
      <c r="E33" s="67"/>
      <c r="F33" s="69"/>
      <c r="G33" s="71"/>
      <c r="H33" s="18">
        <f t="shared" ref="H33" si="21">H31+1</f>
        <v>44677</v>
      </c>
      <c r="I33" s="9"/>
      <c r="J33" s="9"/>
      <c r="K33" s="65" t="str">
        <f t="shared" si="2"/>
        <v/>
      </c>
      <c r="L33" s="67"/>
      <c r="M33" s="69"/>
      <c r="N33" s="71"/>
    </row>
    <row r="34" spans="1:14" ht="21.9" customHeight="1" x14ac:dyDescent="0.2">
      <c r="A34" s="17" t="str">
        <f>LOOKUP(WEEKDAY(DATE(YEAR($A$8),MONTH($A$8),DAY(A33)),1),{1,2,3,4,5,6,7;"（日）","（月）","（火）","（水）","（木）","（金）","（土）"})</f>
        <v>（月）</v>
      </c>
      <c r="B34" s="8"/>
      <c r="C34" s="8"/>
      <c r="D34" s="66"/>
      <c r="E34" s="68"/>
      <c r="F34" s="70"/>
      <c r="G34" s="72"/>
      <c r="H34" s="17" t="str">
        <f>LOOKUP(WEEKDAY(DATE(YEAR($A$8),MONTH($A$8),DAY(H33)),1),{1,2,3,4,5,6,7;"（日）","（月）","（火）","（水）","（木）","（金）","（土）"})</f>
        <v>（火）</v>
      </c>
      <c r="I34" s="8"/>
      <c r="J34" s="8"/>
      <c r="K34" s="66"/>
      <c r="L34" s="68"/>
      <c r="M34" s="70"/>
      <c r="N34" s="72"/>
    </row>
    <row r="35" spans="1:14" ht="21.9" customHeight="1" x14ac:dyDescent="0.2">
      <c r="A35" s="18">
        <f t="shared" ref="A35" si="22">A33+1</f>
        <v>44663</v>
      </c>
      <c r="B35" s="9"/>
      <c r="C35" s="9"/>
      <c r="D35" s="65" t="str">
        <f t="shared" si="6"/>
        <v/>
      </c>
      <c r="E35" s="67"/>
      <c r="F35" s="69"/>
      <c r="G35" s="71"/>
      <c r="H35" s="18">
        <f t="shared" ref="H35" si="23">H33+1</f>
        <v>44678</v>
      </c>
      <c r="I35" s="9"/>
      <c r="J35" s="9"/>
      <c r="K35" s="65" t="str">
        <f t="shared" si="2"/>
        <v/>
      </c>
      <c r="L35" s="67"/>
      <c r="M35" s="69"/>
      <c r="N35" s="71"/>
    </row>
    <row r="36" spans="1:14" ht="21.9" customHeight="1" x14ac:dyDescent="0.2">
      <c r="A36" s="17" t="str">
        <f>LOOKUP(WEEKDAY(DATE(YEAR($A$8),MONTH($A$8),DAY(A35)),1),{1,2,3,4,5,6,7;"（日）","（月）","（火）","（水）","（木）","（金）","（土）"})</f>
        <v>（火）</v>
      </c>
      <c r="B36" s="8"/>
      <c r="C36" s="8"/>
      <c r="D36" s="66"/>
      <c r="E36" s="68"/>
      <c r="F36" s="70"/>
      <c r="G36" s="72"/>
      <c r="H36" s="17" t="str">
        <f>LOOKUP(WEEKDAY(DATE(YEAR($A$8),MONTH($A$8),DAY(H35)),1),{1,2,3,4,5,6,7;"（日）","（月）","（火）","（水）","（木）","（金）","（土）"})</f>
        <v>（水）</v>
      </c>
      <c r="I36" s="8"/>
      <c r="J36" s="8"/>
      <c r="K36" s="66"/>
      <c r="L36" s="68"/>
      <c r="M36" s="70"/>
      <c r="N36" s="72"/>
    </row>
    <row r="37" spans="1:14" ht="21.9" customHeight="1" x14ac:dyDescent="0.2">
      <c r="A37" s="18">
        <f t="shared" ref="A37" si="24">A35+1</f>
        <v>44664</v>
      </c>
      <c r="B37" s="9"/>
      <c r="C37" s="9"/>
      <c r="D37" s="65" t="str">
        <f t="shared" si="6"/>
        <v/>
      </c>
      <c r="E37" s="67"/>
      <c r="F37" s="69"/>
      <c r="G37" s="71"/>
      <c r="H37" s="18">
        <f t="shared" ref="H37" si="25">H35+1</f>
        <v>44679</v>
      </c>
      <c r="I37" s="9"/>
      <c r="J37" s="9"/>
      <c r="K37" s="65" t="str">
        <f t="shared" si="2"/>
        <v/>
      </c>
      <c r="L37" s="67"/>
      <c r="M37" s="69"/>
      <c r="N37" s="71"/>
    </row>
    <row r="38" spans="1:14" ht="21.9" customHeight="1" x14ac:dyDescent="0.2">
      <c r="A38" s="17" t="str">
        <f>LOOKUP(WEEKDAY(DATE(YEAR($A$8),MONTH($A$8),DAY(A37)),1),{1,2,3,4,5,6,7;"（日）","（月）","（火）","（水）","（木）","（金）","（土）"})</f>
        <v>（水）</v>
      </c>
      <c r="B38" s="8"/>
      <c r="C38" s="8"/>
      <c r="D38" s="66"/>
      <c r="E38" s="68"/>
      <c r="F38" s="70"/>
      <c r="G38" s="72"/>
      <c r="H38" s="17" t="str">
        <f>LOOKUP(WEEKDAY(DATE(YEAR($A$8),MONTH($A$8),DAY(H37)),1),{1,2,3,4,5,6,7;"（日）","（月）","（火）","（水）","（木）","（金）","（土）"})</f>
        <v>（木）</v>
      </c>
      <c r="I38" s="8"/>
      <c r="J38" s="8"/>
      <c r="K38" s="66"/>
      <c r="L38" s="68"/>
      <c r="M38" s="70"/>
      <c r="N38" s="72"/>
    </row>
    <row r="39" spans="1:14" ht="21.9" customHeight="1" x14ac:dyDescent="0.2">
      <c r="A39" s="18">
        <f t="shared" ref="A39" si="26">A37+1</f>
        <v>44665</v>
      </c>
      <c r="B39" s="9"/>
      <c r="C39" s="9"/>
      <c r="D39" s="65" t="str">
        <f t="shared" si="6"/>
        <v/>
      </c>
      <c r="E39" s="67"/>
      <c r="F39" s="69"/>
      <c r="G39" s="71"/>
      <c r="H39" s="18">
        <f>IF(H37&lt;&gt;"",IF(DAY(H37+1)=1,"",H37+1),"")</f>
        <v>44680</v>
      </c>
      <c r="I39" s="9"/>
      <c r="J39" s="9"/>
      <c r="K39" s="65" t="str">
        <f t="shared" si="2"/>
        <v/>
      </c>
      <c r="L39" s="67"/>
      <c r="M39" s="69"/>
      <c r="N39" s="71"/>
    </row>
    <row r="40" spans="1:14" ht="21.9" customHeight="1" x14ac:dyDescent="0.2">
      <c r="A40" s="17" t="str">
        <f>LOOKUP(WEEKDAY(DATE(YEAR($A$8),MONTH($A$8),DAY(A39)),1),{1,2,3,4,5,6,7;"（日）","（月）","（火）","（水）","（木）","（金）","（土）"})</f>
        <v>（木）</v>
      </c>
      <c r="B40" s="8"/>
      <c r="C40" s="8"/>
      <c r="D40" s="66"/>
      <c r="E40" s="68"/>
      <c r="F40" s="70"/>
      <c r="G40" s="72"/>
      <c r="H40" s="17" t="str">
        <f>LOOKUP(WEEKDAY(DATE(YEAR($A$8),MONTH($A$8),DAY(H39)),1),{1,2,3,4,5,6,7;"（日）","（月）","（火）","（水）","（木）","（金）","（土）"})</f>
        <v>（金）</v>
      </c>
      <c r="I40" s="8"/>
      <c r="J40" s="8"/>
      <c r="K40" s="66"/>
      <c r="L40" s="68"/>
      <c r="M40" s="70"/>
      <c r="N40" s="72"/>
    </row>
    <row r="41" spans="1:14" ht="21.9" customHeight="1" x14ac:dyDescent="0.2">
      <c r="A41" s="18">
        <f t="shared" ref="A41" si="27">A39+1</f>
        <v>44666</v>
      </c>
      <c r="B41" s="9"/>
      <c r="C41" s="9"/>
      <c r="D41" s="65" t="str">
        <f t="shared" si="6"/>
        <v/>
      </c>
      <c r="E41" s="67"/>
      <c r="F41" s="69"/>
      <c r="G41" s="71"/>
      <c r="H41" s="18">
        <f>IF(H39&lt;&gt;"",IF(DAY(H39+1)=1,"",H39+1),"")</f>
        <v>44681</v>
      </c>
      <c r="I41" s="9"/>
      <c r="J41" s="9"/>
      <c r="K41" s="65" t="str">
        <f t="shared" si="2"/>
        <v/>
      </c>
      <c r="L41" s="67"/>
      <c r="M41" s="69"/>
      <c r="N41" s="71"/>
    </row>
    <row r="42" spans="1:14" ht="21.9" customHeight="1" thickBot="1" x14ac:dyDescent="0.25">
      <c r="A42" s="19" t="str">
        <f>LOOKUP(WEEKDAY(DATE(YEAR($A$8),MONTH($A$8),DAY(A41)),1),{1,2,3,4,5,6,7;"（日）","（月）","（火）","（水）","（木）","（金）","（土）"})</f>
        <v>（金）</v>
      </c>
      <c r="B42" s="26"/>
      <c r="C42" s="26"/>
      <c r="D42" s="85"/>
      <c r="E42" s="86"/>
      <c r="F42" s="87"/>
      <c r="G42" s="88"/>
      <c r="H42" s="17" t="str">
        <f>LOOKUP(WEEKDAY(DATE(YEAR($A$8),MONTH($A$8),DAY(H41)),1),{1,2,3,4,5,6,7;"（日）","（月）","（火）","（水）","（木）","（金）","（土）"})</f>
        <v>（土）</v>
      </c>
      <c r="I42" s="8"/>
      <c r="J42" s="8"/>
      <c r="K42" s="66"/>
      <c r="L42" s="68"/>
      <c r="M42" s="70"/>
      <c r="N42" s="72"/>
    </row>
    <row r="43" spans="1:14" ht="21.9" customHeight="1" x14ac:dyDescent="0.2">
      <c r="G43" s="12"/>
      <c r="H43" s="18" t="str">
        <f>IF(H41&lt;&gt;"",IF(DAY(H41+1)=1,"",H41+1),"")</f>
        <v/>
      </c>
      <c r="I43" s="9"/>
      <c r="J43" s="9"/>
      <c r="K43" s="65" t="str">
        <f t="shared" si="2"/>
        <v/>
      </c>
      <c r="L43" s="67"/>
      <c r="M43" s="69"/>
      <c r="N43" s="71"/>
    </row>
    <row r="44" spans="1:14" ht="21.9" customHeight="1" thickBot="1" x14ac:dyDescent="0.25">
      <c r="A44" t="s">
        <v>22</v>
      </c>
      <c r="G44" s="13"/>
      <c r="H44" s="19" t="e">
        <f>LOOKUP(WEEKDAY(DATE(YEAR($A$8),MONTH($A$8),DAY(H43)),1),{1,2,3,4,5,6,7;"（日）","（月）","（火）","（水）","（木）","（金）","（土）"})</f>
        <v>#VALUE!</v>
      </c>
      <c r="I44" s="26"/>
      <c r="J44" s="26"/>
      <c r="K44" s="85"/>
      <c r="L44" s="86"/>
      <c r="M44" s="87"/>
      <c r="N44" s="88"/>
    </row>
    <row r="45" spans="1:14" ht="8.25" customHeight="1" x14ac:dyDescent="0.2">
      <c r="G45" s="12"/>
      <c r="H45" s="73" t="s">
        <v>8</v>
      </c>
      <c r="I45" s="74"/>
      <c r="J45" s="75"/>
      <c r="K45" s="79" t="str">
        <f>IF(SUM(D13:D42,K13:K44)=0,"",SUM(D13:D42,K13:K44))</f>
        <v/>
      </c>
      <c r="L45" s="80"/>
      <c r="M45" s="83" t="s">
        <v>13</v>
      </c>
      <c r="N45" s="12"/>
    </row>
    <row r="46" spans="1:14" ht="18" customHeight="1" thickBot="1" x14ac:dyDescent="0.25">
      <c r="G46" s="13"/>
      <c r="H46" s="76"/>
      <c r="I46" s="77"/>
      <c r="J46" s="78"/>
      <c r="K46" s="81"/>
      <c r="L46" s="82"/>
      <c r="M46" s="84"/>
      <c r="N46" s="13"/>
    </row>
    <row r="47" spans="1:14" ht="11.25" customHeight="1" x14ac:dyDescent="0.2">
      <c r="G47" s="13"/>
      <c r="H47" s="20"/>
      <c r="I47" s="20"/>
      <c r="J47" s="20"/>
      <c r="K47" s="22"/>
      <c r="L47" s="22"/>
      <c r="M47" s="23"/>
      <c r="N47" s="13"/>
    </row>
  </sheetData>
  <sheetProtection sheet="1" objects="1" scenarios="1" selectLockedCells="1"/>
  <mergeCells count="149">
    <mergeCell ref="D39:D40"/>
    <mergeCell ref="E39:E40"/>
    <mergeCell ref="F39:F40"/>
    <mergeCell ref="G39:G40"/>
    <mergeCell ref="N39:N40"/>
    <mergeCell ref="H45:J46"/>
    <mergeCell ref="K45:L46"/>
    <mergeCell ref="M45:M46"/>
    <mergeCell ref="D41:D42"/>
    <mergeCell ref="E41:E42"/>
    <mergeCell ref="F41:F42"/>
    <mergeCell ref="G41:G42"/>
    <mergeCell ref="N41:N42"/>
    <mergeCell ref="N43:N44"/>
    <mergeCell ref="K43:K44"/>
    <mergeCell ref="L43:L44"/>
    <mergeCell ref="M43:M44"/>
    <mergeCell ref="K39:K40"/>
    <mergeCell ref="L39:L40"/>
    <mergeCell ref="M39:M40"/>
    <mergeCell ref="K41:K42"/>
    <mergeCell ref="L41:L42"/>
    <mergeCell ref="M41:M42"/>
    <mergeCell ref="D35:D36"/>
    <mergeCell ref="E35:E36"/>
    <mergeCell ref="F35:F36"/>
    <mergeCell ref="G35:G36"/>
    <mergeCell ref="N35:N36"/>
    <mergeCell ref="D37:D38"/>
    <mergeCell ref="E37:E38"/>
    <mergeCell ref="F37:F38"/>
    <mergeCell ref="G37:G38"/>
    <mergeCell ref="N37:N38"/>
    <mergeCell ref="K35:K36"/>
    <mergeCell ref="L35:L36"/>
    <mergeCell ref="M35:M36"/>
    <mergeCell ref="K37:K38"/>
    <mergeCell ref="L37:L38"/>
    <mergeCell ref="M37:M38"/>
    <mergeCell ref="D31:D32"/>
    <mergeCell ref="E31:E32"/>
    <mergeCell ref="F31:F32"/>
    <mergeCell ref="G31:G32"/>
    <mergeCell ref="N31:N32"/>
    <mergeCell ref="D33:D34"/>
    <mergeCell ref="E33:E34"/>
    <mergeCell ref="F33:F34"/>
    <mergeCell ref="G33:G34"/>
    <mergeCell ref="N33:N34"/>
    <mergeCell ref="K31:K32"/>
    <mergeCell ref="L31:L32"/>
    <mergeCell ref="M31:M32"/>
    <mergeCell ref="K33:K34"/>
    <mergeCell ref="L33:L34"/>
    <mergeCell ref="M33:M34"/>
    <mergeCell ref="D27:D28"/>
    <mergeCell ref="E27:E28"/>
    <mergeCell ref="F27:F28"/>
    <mergeCell ref="G27:G28"/>
    <mergeCell ref="N27:N28"/>
    <mergeCell ref="D29:D30"/>
    <mergeCell ref="E29:E30"/>
    <mergeCell ref="F29:F30"/>
    <mergeCell ref="G29:G30"/>
    <mergeCell ref="N29:N30"/>
    <mergeCell ref="K27:K28"/>
    <mergeCell ref="L27:L28"/>
    <mergeCell ref="M27:M28"/>
    <mergeCell ref="K29:K30"/>
    <mergeCell ref="L29:L30"/>
    <mergeCell ref="M29:M30"/>
    <mergeCell ref="D23:D24"/>
    <mergeCell ref="E23:E24"/>
    <mergeCell ref="F23:F24"/>
    <mergeCell ref="G23:G24"/>
    <mergeCell ref="N23:N24"/>
    <mergeCell ref="D25:D26"/>
    <mergeCell ref="E25:E26"/>
    <mergeCell ref="F25:F26"/>
    <mergeCell ref="G25:G26"/>
    <mergeCell ref="N25:N26"/>
    <mergeCell ref="K23:K24"/>
    <mergeCell ref="L23:L24"/>
    <mergeCell ref="M23:M24"/>
    <mergeCell ref="K25:K26"/>
    <mergeCell ref="L25:L26"/>
    <mergeCell ref="M25:M26"/>
    <mergeCell ref="D19:D20"/>
    <mergeCell ref="E19:E20"/>
    <mergeCell ref="F19:F20"/>
    <mergeCell ref="G19:G20"/>
    <mergeCell ref="N19:N20"/>
    <mergeCell ref="D21:D22"/>
    <mergeCell ref="E21:E22"/>
    <mergeCell ref="F21:F22"/>
    <mergeCell ref="G21:G22"/>
    <mergeCell ref="N21:N22"/>
    <mergeCell ref="L21:L22"/>
    <mergeCell ref="M21:M22"/>
    <mergeCell ref="K19:K20"/>
    <mergeCell ref="L19:L20"/>
    <mergeCell ref="M19:M20"/>
    <mergeCell ref="K21:K22"/>
    <mergeCell ref="D15:D16"/>
    <mergeCell ref="E15:E16"/>
    <mergeCell ref="F15:F16"/>
    <mergeCell ref="G15:G16"/>
    <mergeCell ref="K15:K16"/>
    <mergeCell ref="L15:L16"/>
    <mergeCell ref="M15:M16"/>
    <mergeCell ref="N15:N16"/>
    <mergeCell ref="D17:D18"/>
    <mergeCell ref="E17:E18"/>
    <mergeCell ref="F17:F18"/>
    <mergeCell ref="G17:G18"/>
    <mergeCell ref="N17:N18"/>
    <mergeCell ref="K17:K18"/>
    <mergeCell ref="L17:L18"/>
    <mergeCell ref="M17:M18"/>
    <mergeCell ref="K10:K12"/>
    <mergeCell ref="L10:L12"/>
    <mergeCell ref="M10:M12"/>
    <mergeCell ref="N10:N12"/>
    <mergeCell ref="D13:D14"/>
    <mergeCell ref="E13:E14"/>
    <mergeCell ref="F13:F14"/>
    <mergeCell ref="G13:G14"/>
    <mergeCell ref="K13:K14"/>
    <mergeCell ref="L13:L14"/>
    <mergeCell ref="M13:M14"/>
    <mergeCell ref="N13:N14"/>
    <mergeCell ref="H7:I7"/>
    <mergeCell ref="A8:B8"/>
    <mergeCell ref="D10:D12"/>
    <mergeCell ref="E10:E12"/>
    <mergeCell ref="F10:F12"/>
    <mergeCell ref="G10:G12"/>
    <mergeCell ref="A5:B5"/>
    <mergeCell ref="C5:G5"/>
    <mergeCell ref="H5:I5"/>
    <mergeCell ref="J5:N5"/>
    <mergeCell ref="A6:B6"/>
    <mergeCell ref="C6:N6"/>
    <mergeCell ref="A2:N2"/>
    <mergeCell ref="A3:E3"/>
    <mergeCell ref="A4:B4"/>
    <mergeCell ref="C4:G4"/>
    <mergeCell ref="H4:I4"/>
    <mergeCell ref="J4:N4"/>
  </mergeCells>
  <phoneticPr fontId="7"/>
  <pageMargins left="0.46" right="0.19685039370078741" top="0.38" bottom="0.35433070866141736" header="0.25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7"/>
  <sheetViews>
    <sheetView zoomScaleNormal="100" workbookViewId="0">
      <selection activeCell="J4" sqref="J4:N4"/>
    </sheetView>
  </sheetViews>
  <sheetFormatPr defaultRowHeight="13.2" x14ac:dyDescent="0.2"/>
  <cols>
    <col min="1" max="1" width="5.77734375" customWidth="1"/>
    <col min="2" max="3" width="6.6640625" customWidth="1"/>
    <col min="4" max="6" width="7.6640625" customWidth="1"/>
    <col min="7" max="7" width="16.6640625" customWidth="1"/>
    <col min="8" max="8" width="6" customWidth="1"/>
    <col min="9" max="10" width="6.6640625" customWidth="1"/>
    <col min="11" max="13" width="7.6640625" customWidth="1"/>
    <col min="14" max="14" width="16.6640625" customWidth="1"/>
  </cols>
  <sheetData>
    <row r="1" spans="1:14" s="10" customFormat="1" ht="14.4" x14ac:dyDescent="0.2">
      <c r="L1" s="11"/>
      <c r="M1" s="11"/>
      <c r="N1" s="25" t="s">
        <v>24</v>
      </c>
    </row>
    <row r="2" spans="1:14" s="10" customFormat="1" ht="39.75" customHeight="1" x14ac:dyDescent="0.2">
      <c r="A2" s="37" t="s">
        <v>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s="10" customFormat="1" ht="9.75" customHeight="1" thickBot="1" x14ac:dyDescent="0.25">
      <c r="A3" s="38"/>
      <c r="B3" s="38"/>
      <c r="C3" s="38"/>
      <c r="D3" s="38"/>
      <c r="E3" s="38"/>
      <c r="F3" s="6"/>
      <c r="G3" s="6"/>
      <c r="H3" s="6"/>
      <c r="I3" s="5" t="s">
        <v>0</v>
      </c>
      <c r="J3" s="6" t="s">
        <v>0</v>
      </c>
      <c r="K3" s="6"/>
      <c r="L3" s="6"/>
      <c r="M3" s="6"/>
      <c r="N3" s="6"/>
    </row>
    <row r="4" spans="1:14" s="10" customFormat="1" ht="30" customHeight="1" x14ac:dyDescent="0.2">
      <c r="A4" s="39" t="s">
        <v>19</v>
      </c>
      <c r="B4" s="40"/>
      <c r="C4" s="41" t="s">
        <v>28</v>
      </c>
      <c r="D4" s="41"/>
      <c r="E4" s="41"/>
      <c r="F4" s="41"/>
      <c r="G4" s="41"/>
      <c r="H4" s="42" t="s">
        <v>17</v>
      </c>
      <c r="I4" s="42"/>
      <c r="J4" s="43" t="s">
        <v>25</v>
      </c>
      <c r="K4" s="44"/>
      <c r="L4" s="44"/>
      <c r="M4" s="44"/>
      <c r="N4" s="45"/>
    </row>
    <row r="5" spans="1:14" s="10" customFormat="1" ht="30" customHeight="1" x14ac:dyDescent="0.2">
      <c r="A5" s="61" t="s">
        <v>14</v>
      </c>
      <c r="B5" s="62"/>
      <c r="C5" s="30" t="str">
        <f>'従事予定表(4月分)'!C5:G5</f>
        <v>名前を入力して下さい</v>
      </c>
      <c r="D5" s="30"/>
      <c r="E5" s="30"/>
      <c r="F5" s="30"/>
      <c r="G5" s="30"/>
      <c r="H5" s="62" t="s">
        <v>15</v>
      </c>
      <c r="I5" s="62"/>
      <c r="J5" s="30"/>
      <c r="K5" s="30"/>
      <c r="L5" s="30"/>
      <c r="M5" s="30"/>
      <c r="N5" s="31"/>
    </row>
    <row r="6" spans="1:14" s="10" customFormat="1" ht="30" customHeight="1" thickBot="1" x14ac:dyDescent="0.25">
      <c r="A6" s="32" t="s">
        <v>18</v>
      </c>
      <c r="B6" s="33"/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1:14" ht="14.25" customHeight="1" thickBot="1" x14ac:dyDescent="0.25">
      <c r="A7" s="1"/>
      <c r="B7" s="1"/>
      <c r="C7" s="1"/>
      <c r="D7" s="1"/>
      <c r="E7" s="1"/>
      <c r="F7" s="1"/>
      <c r="G7" s="1"/>
      <c r="H7" s="46"/>
      <c r="I7" s="46"/>
      <c r="J7" s="1"/>
      <c r="K7" s="1"/>
      <c r="L7" s="1"/>
      <c r="M7" s="1"/>
      <c r="N7" s="1"/>
    </row>
    <row r="8" spans="1:14" ht="18" customHeight="1" thickBot="1" x14ac:dyDescent="0.25">
      <c r="A8" s="47">
        <v>44682</v>
      </c>
      <c r="B8" s="48"/>
      <c r="C8" s="21" t="s">
        <v>20</v>
      </c>
      <c r="D8" s="1"/>
      <c r="E8" s="2"/>
      <c r="F8" s="1"/>
      <c r="G8" s="1"/>
      <c r="H8" s="1"/>
      <c r="I8" s="27"/>
      <c r="J8" s="27"/>
      <c r="K8" s="27"/>
      <c r="L8" s="27"/>
      <c r="M8" s="27"/>
      <c r="N8" s="1"/>
    </row>
    <row r="9" spans="1:14" ht="14.25" customHeight="1" thickBot="1" x14ac:dyDescent="0.25">
      <c r="A9" s="7"/>
      <c r="B9" s="7"/>
      <c r="C9" s="1"/>
      <c r="D9" s="1"/>
      <c r="E9" s="2"/>
      <c r="F9" s="1"/>
      <c r="G9" s="1"/>
      <c r="H9" s="1"/>
      <c r="I9" s="27"/>
      <c r="J9" s="27"/>
      <c r="K9" s="27"/>
      <c r="L9" s="27"/>
      <c r="M9" s="27"/>
      <c r="N9" s="1"/>
    </row>
    <row r="10" spans="1:14" x14ac:dyDescent="0.2">
      <c r="A10" s="14" t="s">
        <v>1</v>
      </c>
      <c r="B10" s="15" t="s">
        <v>9</v>
      </c>
      <c r="C10" s="15" t="s">
        <v>10</v>
      </c>
      <c r="D10" s="49" t="s">
        <v>2</v>
      </c>
      <c r="E10" s="52" t="s">
        <v>3</v>
      </c>
      <c r="F10" s="55" t="s">
        <v>21</v>
      </c>
      <c r="G10" s="58" t="s">
        <v>16</v>
      </c>
      <c r="H10" s="14" t="s">
        <v>1</v>
      </c>
      <c r="I10" s="15" t="s">
        <v>9</v>
      </c>
      <c r="J10" s="15" t="s">
        <v>10</v>
      </c>
      <c r="K10" s="49" t="s">
        <v>2</v>
      </c>
      <c r="L10" s="52" t="s">
        <v>3</v>
      </c>
      <c r="M10" s="55" t="s">
        <v>21</v>
      </c>
      <c r="N10" s="63" t="s">
        <v>16</v>
      </c>
    </row>
    <row r="11" spans="1:14" x14ac:dyDescent="0.2">
      <c r="A11" s="16"/>
      <c r="B11" s="3" t="s">
        <v>4</v>
      </c>
      <c r="C11" s="3" t="s">
        <v>11</v>
      </c>
      <c r="D11" s="50"/>
      <c r="E11" s="53"/>
      <c r="F11" s="56"/>
      <c r="G11" s="59"/>
      <c r="H11" s="16"/>
      <c r="I11" s="3" t="s">
        <v>4</v>
      </c>
      <c r="J11" s="3" t="s">
        <v>11</v>
      </c>
      <c r="K11" s="50"/>
      <c r="L11" s="53"/>
      <c r="M11" s="56"/>
      <c r="N11" s="64"/>
    </row>
    <row r="12" spans="1:14" x14ac:dyDescent="0.2">
      <c r="A12" s="17" t="s">
        <v>5</v>
      </c>
      <c r="B12" s="4" t="s">
        <v>6</v>
      </c>
      <c r="C12" s="4" t="s">
        <v>12</v>
      </c>
      <c r="D12" s="51"/>
      <c r="E12" s="54"/>
      <c r="F12" s="57"/>
      <c r="G12" s="60"/>
      <c r="H12" s="17" t="s">
        <v>5</v>
      </c>
      <c r="I12" s="4" t="s">
        <v>6</v>
      </c>
      <c r="J12" s="4" t="s">
        <v>12</v>
      </c>
      <c r="K12" s="51"/>
      <c r="L12" s="54"/>
      <c r="M12" s="57"/>
      <c r="N12" s="64"/>
    </row>
    <row r="13" spans="1:14" ht="21.9" customHeight="1" x14ac:dyDescent="0.2">
      <c r="A13" s="18">
        <f>A8</f>
        <v>44682</v>
      </c>
      <c r="B13" s="9"/>
      <c r="C13" s="9"/>
      <c r="D13" s="65" t="str">
        <f>IF(B14-B13-(C14-C13)=0,"",B14-B13-(C14-C13))</f>
        <v/>
      </c>
      <c r="E13" s="67"/>
      <c r="F13" s="69"/>
      <c r="G13" s="71"/>
      <c r="H13" s="18">
        <f>A41+1</f>
        <v>44697</v>
      </c>
      <c r="I13" s="9"/>
      <c r="J13" s="9"/>
      <c r="K13" s="65" t="str">
        <f t="shared" ref="K13" si="0">IF(I14-I13-(J14-J13)=0,"",I14-I13-(J14-J13))</f>
        <v/>
      </c>
      <c r="L13" s="67"/>
      <c r="M13" s="69"/>
      <c r="N13" s="71"/>
    </row>
    <row r="14" spans="1:14" ht="21.9" customHeight="1" x14ac:dyDescent="0.2">
      <c r="A14" s="17" t="str">
        <f>LOOKUP(WEEKDAY(DATE(YEAR($A$8),MONTH($A$8),DAY(A13)),1),{1,2,3,4,5,6,7;"（日）","（月）","（火）","（水）","（木）","（金）","（土）"})</f>
        <v>（日）</v>
      </c>
      <c r="B14" s="8"/>
      <c r="C14" s="8"/>
      <c r="D14" s="66"/>
      <c r="E14" s="68"/>
      <c r="F14" s="70"/>
      <c r="G14" s="72"/>
      <c r="H14" s="17" t="str">
        <f>LOOKUP(WEEKDAY(DATE(YEAR($A$8),MONTH($A$8),DAY(H13)),1),{1,2,3,4,5,6,7;"（日）","（月）","（火）","（水）","（木）","（金）","（土）"})</f>
        <v>（月）</v>
      </c>
      <c r="I14" s="8"/>
      <c r="J14" s="8"/>
      <c r="K14" s="66"/>
      <c r="L14" s="68"/>
      <c r="M14" s="70"/>
      <c r="N14" s="72"/>
    </row>
    <row r="15" spans="1:14" ht="21.9" customHeight="1" x14ac:dyDescent="0.2">
      <c r="A15" s="18">
        <f>A13+1</f>
        <v>44683</v>
      </c>
      <c r="B15" s="9"/>
      <c r="C15" s="9"/>
      <c r="D15" s="65" t="str">
        <f t="shared" ref="D15" si="1">IF(B16-B15-(C16-C15)=0,"",B16-B15-(C16-C15))</f>
        <v/>
      </c>
      <c r="E15" s="67"/>
      <c r="F15" s="69"/>
      <c r="G15" s="71"/>
      <c r="H15" s="18">
        <f>H13+1</f>
        <v>44698</v>
      </c>
      <c r="I15" s="9"/>
      <c r="J15" s="9"/>
      <c r="K15" s="65" t="str">
        <f t="shared" ref="K15:K43" si="2">IF(I16-I15-(J16-J15)=0,"",I16-I15-(J16-J15))</f>
        <v/>
      </c>
      <c r="L15" s="67"/>
      <c r="M15" s="69"/>
      <c r="N15" s="71"/>
    </row>
    <row r="16" spans="1:14" ht="21.9" customHeight="1" x14ac:dyDescent="0.2">
      <c r="A16" s="17" t="str">
        <f>LOOKUP(WEEKDAY(DATE(YEAR($A$8),MONTH($A$8),DAY(A15)),1),{1,2,3,4,5,6,7;"（日）","（月）","（火）","（水）","（木）","（金）","（土）"})</f>
        <v>（月）</v>
      </c>
      <c r="B16" s="8"/>
      <c r="C16" s="8"/>
      <c r="D16" s="66"/>
      <c r="E16" s="68"/>
      <c r="F16" s="70"/>
      <c r="G16" s="72"/>
      <c r="H16" s="17" t="str">
        <f>LOOKUP(WEEKDAY(DATE(YEAR($A$8),MONTH($A$8),DAY(H15)),1),{1,2,3,4,5,6,7;"（日）","（月）","（火）","（水）","（木）","（金）","（土）"})</f>
        <v>（火）</v>
      </c>
      <c r="I16" s="8"/>
      <c r="J16" s="8"/>
      <c r="K16" s="66"/>
      <c r="L16" s="68"/>
      <c r="M16" s="70"/>
      <c r="N16" s="72"/>
    </row>
    <row r="17" spans="1:14" ht="21.9" customHeight="1" x14ac:dyDescent="0.2">
      <c r="A17" s="18">
        <f t="shared" ref="A17" si="3">A15+1</f>
        <v>44684</v>
      </c>
      <c r="B17" s="9"/>
      <c r="C17" s="9"/>
      <c r="D17" s="65" t="str">
        <f t="shared" ref="D17" si="4">IF(B18-B17-(C18-C17)=0,"",B18-B17-(C18-C17))</f>
        <v/>
      </c>
      <c r="E17" s="67" t="s">
        <v>7</v>
      </c>
      <c r="F17" s="69"/>
      <c r="G17" s="71"/>
      <c r="H17" s="18">
        <f>H15+1</f>
        <v>44699</v>
      </c>
      <c r="I17" s="9"/>
      <c r="J17" s="9"/>
      <c r="K17" s="65" t="str">
        <f t="shared" si="2"/>
        <v/>
      </c>
      <c r="L17" s="67"/>
      <c r="M17" s="69"/>
      <c r="N17" s="71"/>
    </row>
    <row r="18" spans="1:14" ht="21.9" customHeight="1" x14ac:dyDescent="0.2">
      <c r="A18" s="17" t="str">
        <f>LOOKUP(WEEKDAY(DATE(YEAR($A$8),MONTH($A$8),DAY(A17)),1),{1,2,3,4,5,6,7;"（日）","（月）","（火）","（水）","（木）","（金）","（土）"})</f>
        <v>（火）</v>
      </c>
      <c r="B18" s="8"/>
      <c r="C18" s="8"/>
      <c r="D18" s="66"/>
      <c r="E18" s="68"/>
      <c r="F18" s="70"/>
      <c r="G18" s="72"/>
      <c r="H18" s="17" t="str">
        <f>LOOKUP(WEEKDAY(DATE(YEAR($A$8),MONTH($A$8),DAY(H17)),1),{1,2,3,4,5,6,7;"（日）","（月）","（火）","（水）","（木）","（金）","（土）"})</f>
        <v>（水）</v>
      </c>
      <c r="I18" s="8"/>
      <c r="J18" s="8"/>
      <c r="K18" s="66"/>
      <c r="L18" s="68"/>
      <c r="M18" s="70"/>
      <c r="N18" s="72"/>
    </row>
    <row r="19" spans="1:14" ht="21.9" customHeight="1" x14ac:dyDescent="0.2">
      <c r="A19" s="18">
        <f t="shared" ref="A19" si="5">A17+1</f>
        <v>44685</v>
      </c>
      <c r="B19" s="9"/>
      <c r="C19" s="9"/>
      <c r="D19" s="65" t="str">
        <f t="shared" ref="D19:D41" si="6">IF(B20-B19-(C20-C19)=0,"",B20-B19-(C20-C19))</f>
        <v/>
      </c>
      <c r="E19" s="67"/>
      <c r="F19" s="69"/>
      <c r="G19" s="71"/>
      <c r="H19" s="18">
        <f t="shared" ref="H19" si="7">H17+1</f>
        <v>44700</v>
      </c>
      <c r="I19" s="9"/>
      <c r="J19" s="9"/>
      <c r="K19" s="65" t="str">
        <f t="shared" si="2"/>
        <v/>
      </c>
      <c r="L19" s="67"/>
      <c r="M19" s="69"/>
      <c r="N19" s="71"/>
    </row>
    <row r="20" spans="1:14" ht="21.9" customHeight="1" x14ac:dyDescent="0.2">
      <c r="A20" s="17" t="str">
        <f>LOOKUP(WEEKDAY(DATE(YEAR($A$8),MONTH($A$8),DAY(A19)),1),{1,2,3,4,5,6,7;"（日）","（月）","（火）","（水）","（木）","（金）","（土）"})</f>
        <v>（水）</v>
      </c>
      <c r="B20" s="8"/>
      <c r="C20" s="8"/>
      <c r="D20" s="66"/>
      <c r="E20" s="68"/>
      <c r="F20" s="70"/>
      <c r="G20" s="72"/>
      <c r="H20" s="17" t="str">
        <f>LOOKUP(WEEKDAY(DATE(YEAR($A$8),MONTH($A$8),DAY(H19)),1),{1,2,3,4,5,6,7;"（日）","（月）","（火）","（水）","（木）","（金）","（土）"})</f>
        <v>（木）</v>
      </c>
      <c r="I20" s="8"/>
      <c r="J20" s="8"/>
      <c r="K20" s="66"/>
      <c r="L20" s="68"/>
      <c r="M20" s="70"/>
      <c r="N20" s="72"/>
    </row>
    <row r="21" spans="1:14" ht="21.9" customHeight="1" x14ac:dyDescent="0.2">
      <c r="A21" s="18">
        <f t="shared" ref="A21" si="8">A19+1</f>
        <v>44686</v>
      </c>
      <c r="B21" s="9"/>
      <c r="C21" s="9"/>
      <c r="D21" s="65" t="str">
        <f t="shared" si="6"/>
        <v/>
      </c>
      <c r="E21" s="67"/>
      <c r="F21" s="69"/>
      <c r="G21" s="71"/>
      <c r="H21" s="18">
        <f t="shared" ref="H21" si="9">H19+1</f>
        <v>44701</v>
      </c>
      <c r="I21" s="9"/>
      <c r="J21" s="9"/>
      <c r="K21" s="65" t="str">
        <f t="shared" si="2"/>
        <v/>
      </c>
      <c r="L21" s="67"/>
      <c r="M21" s="69"/>
      <c r="N21" s="71"/>
    </row>
    <row r="22" spans="1:14" ht="21.9" customHeight="1" x14ac:dyDescent="0.2">
      <c r="A22" s="17" t="str">
        <f>LOOKUP(WEEKDAY(DATE(YEAR($A$8),MONTH($A$8),DAY(A21)),1),{1,2,3,4,5,6,7;"（日）","（月）","（火）","（水）","（木）","（金）","（土）"})</f>
        <v>（木）</v>
      </c>
      <c r="B22" s="8"/>
      <c r="C22" s="8"/>
      <c r="D22" s="66"/>
      <c r="E22" s="68"/>
      <c r="F22" s="70"/>
      <c r="G22" s="72"/>
      <c r="H22" s="17" t="str">
        <f>LOOKUP(WEEKDAY(DATE(YEAR($A$8),MONTH($A$8),DAY(H21)),1),{1,2,3,4,5,6,7;"（日）","（月）","（火）","（水）","（木）","（金）","（土）"})</f>
        <v>（金）</v>
      </c>
      <c r="I22" s="8"/>
      <c r="J22" s="8"/>
      <c r="K22" s="66"/>
      <c r="L22" s="68"/>
      <c r="M22" s="70"/>
      <c r="N22" s="72"/>
    </row>
    <row r="23" spans="1:14" ht="21.9" customHeight="1" x14ac:dyDescent="0.2">
      <c r="A23" s="18">
        <f t="shared" ref="A23" si="10">A21+1</f>
        <v>44687</v>
      </c>
      <c r="B23" s="9"/>
      <c r="C23" s="9"/>
      <c r="D23" s="65" t="str">
        <f t="shared" si="6"/>
        <v/>
      </c>
      <c r="E23" s="67"/>
      <c r="F23" s="69"/>
      <c r="G23" s="71"/>
      <c r="H23" s="18">
        <f t="shared" ref="H23" si="11">H21+1</f>
        <v>44702</v>
      </c>
      <c r="I23" s="9"/>
      <c r="J23" s="9"/>
      <c r="K23" s="65" t="str">
        <f t="shared" si="2"/>
        <v/>
      </c>
      <c r="L23" s="67"/>
      <c r="M23" s="69"/>
      <c r="N23" s="71"/>
    </row>
    <row r="24" spans="1:14" ht="21.9" customHeight="1" x14ac:dyDescent="0.2">
      <c r="A24" s="17" t="str">
        <f>LOOKUP(WEEKDAY(DATE(YEAR($A$8),MONTH($A$8),DAY(A23)),1),{1,2,3,4,5,6,7;"（日）","（月）","（火）","（水）","（木）","（金）","（土）"})</f>
        <v>（金）</v>
      </c>
      <c r="B24" s="8"/>
      <c r="C24" s="8"/>
      <c r="D24" s="66"/>
      <c r="E24" s="68"/>
      <c r="F24" s="70"/>
      <c r="G24" s="72"/>
      <c r="H24" s="17" t="str">
        <f>LOOKUP(WEEKDAY(DATE(YEAR($A$8),MONTH($A$8),DAY(H23)),1),{1,2,3,4,5,6,7;"（日）","（月）","（火）","（水）","（木）","（金）","（土）"})</f>
        <v>（土）</v>
      </c>
      <c r="I24" s="8"/>
      <c r="J24" s="8"/>
      <c r="K24" s="66"/>
      <c r="L24" s="68"/>
      <c r="M24" s="70"/>
      <c r="N24" s="72"/>
    </row>
    <row r="25" spans="1:14" ht="21.9" customHeight="1" x14ac:dyDescent="0.2">
      <c r="A25" s="18">
        <f t="shared" ref="A25" si="12">A23+1</f>
        <v>44688</v>
      </c>
      <c r="B25" s="9"/>
      <c r="C25" s="9"/>
      <c r="D25" s="65" t="str">
        <f t="shared" si="6"/>
        <v/>
      </c>
      <c r="E25" s="67"/>
      <c r="F25" s="69"/>
      <c r="G25" s="71"/>
      <c r="H25" s="18">
        <f t="shared" ref="H25" si="13">H23+1</f>
        <v>44703</v>
      </c>
      <c r="I25" s="9"/>
      <c r="J25" s="9"/>
      <c r="K25" s="65" t="str">
        <f t="shared" si="2"/>
        <v/>
      </c>
      <c r="L25" s="67"/>
      <c r="M25" s="69"/>
      <c r="N25" s="71"/>
    </row>
    <row r="26" spans="1:14" ht="21.9" customHeight="1" x14ac:dyDescent="0.2">
      <c r="A26" s="17" t="str">
        <f>LOOKUP(WEEKDAY(DATE(YEAR($A$8),MONTH($A$8),DAY(A25)),1),{1,2,3,4,5,6,7;"（日）","（月）","（火）","（水）","（木）","（金）","（土）"})</f>
        <v>（土）</v>
      </c>
      <c r="B26" s="8"/>
      <c r="C26" s="8"/>
      <c r="D26" s="66"/>
      <c r="E26" s="68"/>
      <c r="F26" s="70"/>
      <c r="G26" s="72"/>
      <c r="H26" s="17" t="str">
        <f>LOOKUP(WEEKDAY(DATE(YEAR($A$8),MONTH($A$8),DAY(H25)),1),{1,2,3,4,5,6,7;"（日）","（月）","（火）","（水）","（木）","（金）","（土）"})</f>
        <v>（日）</v>
      </c>
      <c r="I26" s="8"/>
      <c r="J26" s="8"/>
      <c r="K26" s="66"/>
      <c r="L26" s="68"/>
      <c r="M26" s="70"/>
      <c r="N26" s="72"/>
    </row>
    <row r="27" spans="1:14" ht="21.9" customHeight="1" x14ac:dyDescent="0.2">
      <c r="A27" s="18">
        <f t="shared" ref="A27" si="14">A25+1</f>
        <v>44689</v>
      </c>
      <c r="B27" s="9"/>
      <c r="C27" s="9"/>
      <c r="D27" s="65" t="str">
        <f t="shared" si="6"/>
        <v/>
      </c>
      <c r="E27" s="67"/>
      <c r="F27" s="69"/>
      <c r="G27" s="71"/>
      <c r="H27" s="18">
        <f t="shared" ref="H27" si="15">H25+1</f>
        <v>44704</v>
      </c>
      <c r="I27" s="9"/>
      <c r="J27" s="9"/>
      <c r="K27" s="65" t="str">
        <f t="shared" si="2"/>
        <v/>
      </c>
      <c r="L27" s="67"/>
      <c r="M27" s="69"/>
      <c r="N27" s="71"/>
    </row>
    <row r="28" spans="1:14" ht="21.9" customHeight="1" x14ac:dyDescent="0.2">
      <c r="A28" s="17" t="str">
        <f>LOOKUP(WEEKDAY(DATE(YEAR($A$8),MONTH($A$8),DAY(A27)),1),{1,2,3,4,5,6,7;"（日）","（月）","（火）","（水）","（木）","（金）","（土）"})</f>
        <v>（日）</v>
      </c>
      <c r="B28" s="8"/>
      <c r="C28" s="8"/>
      <c r="D28" s="66"/>
      <c r="E28" s="68"/>
      <c r="F28" s="70"/>
      <c r="G28" s="72"/>
      <c r="H28" s="17" t="str">
        <f>LOOKUP(WEEKDAY(DATE(YEAR($A$8),MONTH($A$8),DAY(H27)),1),{1,2,3,4,5,6,7;"（日）","（月）","（火）","（水）","（木）","（金）","（土）"})</f>
        <v>（月）</v>
      </c>
      <c r="I28" s="8"/>
      <c r="J28" s="8"/>
      <c r="K28" s="66"/>
      <c r="L28" s="68"/>
      <c r="M28" s="70"/>
      <c r="N28" s="72"/>
    </row>
    <row r="29" spans="1:14" ht="21.9" customHeight="1" x14ac:dyDescent="0.2">
      <c r="A29" s="18">
        <f t="shared" ref="A29" si="16">A27+1</f>
        <v>44690</v>
      </c>
      <c r="B29" s="9"/>
      <c r="C29" s="9"/>
      <c r="D29" s="65" t="str">
        <f t="shared" si="6"/>
        <v/>
      </c>
      <c r="E29" s="67"/>
      <c r="F29" s="69"/>
      <c r="G29" s="71"/>
      <c r="H29" s="18">
        <f t="shared" ref="H29" si="17">H27+1</f>
        <v>44705</v>
      </c>
      <c r="I29" s="9"/>
      <c r="J29" s="9"/>
      <c r="K29" s="65" t="str">
        <f t="shared" si="2"/>
        <v/>
      </c>
      <c r="L29" s="67"/>
      <c r="M29" s="69"/>
      <c r="N29" s="71"/>
    </row>
    <row r="30" spans="1:14" ht="21.9" customHeight="1" x14ac:dyDescent="0.2">
      <c r="A30" s="17" t="str">
        <f>LOOKUP(WEEKDAY(DATE(YEAR($A$8),MONTH($A$8),DAY(A29)),1),{1,2,3,4,5,6,7;"（日）","（月）","（火）","（水）","（木）","（金）","（土）"})</f>
        <v>（月）</v>
      </c>
      <c r="B30" s="8"/>
      <c r="C30" s="8"/>
      <c r="D30" s="66"/>
      <c r="E30" s="68"/>
      <c r="F30" s="70"/>
      <c r="G30" s="72"/>
      <c r="H30" s="17" t="str">
        <f>LOOKUP(WEEKDAY(DATE(YEAR($A$8),MONTH($A$8),DAY(H29)),1),{1,2,3,4,5,6,7;"（日）","（月）","（火）","（水）","（木）","（金）","（土）"})</f>
        <v>（火）</v>
      </c>
      <c r="I30" s="8"/>
      <c r="J30" s="8"/>
      <c r="K30" s="66"/>
      <c r="L30" s="68"/>
      <c r="M30" s="70"/>
      <c r="N30" s="72"/>
    </row>
    <row r="31" spans="1:14" ht="21.9" customHeight="1" x14ac:dyDescent="0.2">
      <c r="A31" s="18">
        <f t="shared" ref="A31" si="18">A29+1</f>
        <v>44691</v>
      </c>
      <c r="B31" s="9"/>
      <c r="C31" s="9"/>
      <c r="D31" s="65" t="str">
        <f t="shared" si="6"/>
        <v/>
      </c>
      <c r="E31" s="67"/>
      <c r="F31" s="69"/>
      <c r="G31" s="71"/>
      <c r="H31" s="18">
        <f t="shared" ref="H31" si="19">H29+1</f>
        <v>44706</v>
      </c>
      <c r="I31" s="9"/>
      <c r="J31" s="9"/>
      <c r="K31" s="65" t="str">
        <f t="shared" si="2"/>
        <v/>
      </c>
      <c r="L31" s="67"/>
      <c r="M31" s="69"/>
      <c r="N31" s="71"/>
    </row>
    <row r="32" spans="1:14" ht="21.9" customHeight="1" x14ac:dyDescent="0.2">
      <c r="A32" s="17" t="str">
        <f>LOOKUP(WEEKDAY(DATE(YEAR($A$8),MONTH($A$8),DAY(A31)),1),{1,2,3,4,5,6,7;"（日）","（月）","（火）","（水）","（木）","（金）","（土）"})</f>
        <v>（火）</v>
      </c>
      <c r="B32" s="8"/>
      <c r="C32" s="8"/>
      <c r="D32" s="66"/>
      <c r="E32" s="68"/>
      <c r="F32" s="70"/>
      <c r="G32" s="72"/>
      <c r="H32" s="17" t="str">
        <f>LOOKUP(WEEKDAY(DATE(YEAR($A$8),MONTH($A$8),DAY(H31)),1),{1,2,3,4,5,6,7;"（日）","（月）","（火）","（水）","（木）","（金）","（土）"})</f>
        <v>（水）</v>
      </c>
      <c r="I32" s="8"/>
      <c r="J32" s="8"/>
      <c r="K32" s="66"/>
      <c r="L32" s="68"/>
      <c r="M32" s="70"/>
      <c r="N32" s="72"/>
    </row>
    <row r="33" spans="1:14" ht="21.9" customHeight="1" x14ac:dyDescent="0.2">
      <c r="A33" s="18">
        <f t="shared" ref="A33" si="20">A31+1</f>
        <v>44692</v>
      </c>
      <c r="B33" s="9"/>
      <c r="C33" s="9"/>
      <c r="D33" s="65" t="str">
        <f t="shared" si="6"/>
        <v/>
      </c>
      <c r="E33" s="67"/>
      <c r="F33" s="69"/>
      <c r="G33" s="71"/>
      <c r="H33" s="18">
        <f t="shared" ref="H33" si="21">H31+1</f>
        <v>44707</v>
      </c>
      <c r="I33" s="9"/>
      <c r="J33" s="9"/>
      <c r="K33" s="65" t="str">
        <f t="shared" si="2"/>
        <v/>
      </c>
      <c r="L33" s="67"/>
      <c r="M33" s="69"/>
      <c r="N33" s="71"/>
    </row>
    <row r="34" spans="1:14" ht="21.9" customHeight="1" x14ac:dyDescent="0.2">
      <c r="A34" s="17" t="str">
        <f>LOOKUP(WEEKDAY(DATE(YEAR($A$8),MONTH($A$8),DAY(A33)),1),{1,2,3,4,5,6,7;"（日）","（月）","（火）","（水）","（木）","（金）","（土）"})</f>
        <v>（水）</v>
      </c>
      <c r="B34" s="8"/>
      <c r="C34" s="8"/>
      <c r="D34" s="66"/>
      <c r="E34" s="68"/>
      <c r="F34" s="70"/>
      <c r="G34" s="72"/>
      <c r="H34" s="17" t="str">
        <f>LOOKUP(WEEKDAY(DATE(YEAR($A$8),MONTH($A$8),DAY(H33)),1),{1,2,3,4,5,6,7;"（日）","（月）","（火）","（水）","（木）","（金）","（土）"})</f>
        <v>（木）</v>
      </c>
      <c r="I34" s="8"/>
      <c r="J34" s="8"/>
      <c r="K34" s="66"/>
      <c r="L34" s="68"/>
      <c r="M34" s="70"/>
      <c r="N34" s="72"/>
    </row>
    <row r="35" spans="1:14" ht="21.9" customHeight="1" x14ac:dyDescent="0.2">
      <c r="A35" s="18">
        <f t="shared" ref="A35" si="22">A33+1</f>
        <v>44693</v>
      </c>
      <c r="B35" s="9"/>
      <c r="C35" s="9"/>
      <c r="D35" s="65" t="str">
        <f t="shared" si="6"/>
        <v/>
      </c>
      <c r="E35" s="67"/>
      <c r="F35" s="69"/>
      <c r="G35" s="71"/>
      <c r="H35" s="18">
        <f t="shared" ref="H35" si="23">H33+1</f>
        <v>44708</v>
      </c>
      <c r="I35" s="9"/>
      <c r="J35" s="9"/>
      <c r="K35" s="65" t="str">
        <f t="shared" si="2"/>
        <v/>
      </c>
      <c r="L35" s="67"/>
      <c r="M35" s="69"/>
      <c r="N35" s="71"/>
    </row>
    <row r="36" spans="1:14" ht="21.9" customHeight="1" x14ac:dyDescent="0.2">
      <c r="A36" s="17" t="str">
        <f>LOOKUP(WEEKDAY(DATE(YEAR($A$8),MONTH($A$8),DAY(A35)),1),{1,2,3,4,5,6,7;"（日）","（月）","（火）","（水）","（木）","（金）","（土）"})</f>
        <v>（木）</v>
      </c>
      <c r="B36" s="8"/>
      <c r="C36" s="8"/>
      <c r="D36" s="66"/>
      <c r="E36" s="68"/>
      <c r="F36" s="70"/>
      <c r="G36" s="72"/>
      <c r="H36" s="17" t="str">
        <f>LOOKUP(WEEKDAY(DATE(YEAR($A$8),MONTH($A$8),DAY(H35)),1),{1,2,3,4,5,6,7;"（日）","（月）","（火）","（水）","（木）","（金）","（土）"})</f>
        <v>（金）</v>
      </c>
      <c r="I36" s="8"/>
      <c r="J36" s="8"/>
      <c r="K36" s="66"/>
      <c r="L36" s="68"/>
      <c r="M36" s="70"/>
      <c r="N36" s="72"/>
    </row>
    <row r="37" spans="1:14" ht="21.9" customHeight="1" x14ac:dyDescent="0.2">
      <c r="A37" s="18">
        <f t="shared" ref="A37" si="24">A35+1</f>
        <v>44694</v>
      </c>
      <c r="B37" s="9"/>
      <c r="C37" s="9"/>
      <c r="D37" s="65" t="str">
        <f t="shared" si="6"/>
        <v/>
      </c>
      <c r="E37" s="67"/>
      <c r="F37" s="69"/>
      <c r="G37" s="71"/>
      <c r="H37" s="18">
        <f t="shared" ref="H37" si="25">H35+1</f>
        <v>44709</v>
      </c>
      <c r="I37" s="9"/>
      <c r="J37" s="9"/>
      <c r="K37" s="65" t="str">
        <f t="shared" si="2"/>
        <v/>
      </c>
      <c r="L37" s="67"/>
      <c r="M37" s="69"/>
      <c r="N37" s="71"/>
    </row>
    <row r="38" spans="1:14" ht="21.9" customHeight="1" x14ac:dyDescent="0.2">
      <c r="A38" s="17" t="str">
        <f>LOOKUP(WEEKDAY(DATE(YEAR($A$8),MONTH($A$8),DAY(A37)),1),{1,2,3,4,5,6,7;"（日）","（月）","（火）","（水）","（木）","（金）","（土）"})</f>
        <v>（金）</v>
      </c>
      <c r="B38" s="8"/>
      <c r="C38" s="8"/>
      <c r="D38" s="66"/>
      <c r="E38" s="68"/>
      <c r="F38" s="70"/>
      <c r="G38" s="72"/>
      <c r="H38" s="17" t="str">
        <f>LOOKUP(WEEKDAY(DATE(YEAR($A$8),MONTH($A$8),DAY(H37)),1),{1,2,3,4,5,6,7;"（日）","（月）","（火）","（水）","（木）","（金）","（土）"})</f>
        <v>（土）</v>
      </c>
      <c r="I38" s="8"/>
      <c r="J38" s="8"/>
      <c r="K38" s="66"/>
      <c r="L38" s="68"/>
      <c r="M38" s="70"/>
      <c r="N38" s="72"/>
    </row>
    <row r="39" spans="1:14" ht="21.9" customHeight="1" x14ac:dyDescent="0.2">
      <c r="A39" s="18">
        <f t="shared" ref="A39" si="26">A37+1</f>
        <v>44695</v>
      </c>
      <c r="B39" s="9"/>
      <c r="C39" s="9"/>
      <c r="D39" s="65" t="str">
        <f t="shared" si="6"/>
        <v/>
      </c>
      <c r="E39" s="67"/>
      <c r="F39" s="69"/>
      <c r="G39" s="71"/>
      <c r="H39" s="18">
        <f>IF(H37&lt;&gt;"",IF(DAY(H37+1)=1,"",H37+1),"")</f>
        <v>44710</v>
      </c>
      <c r="I39" s="9"/>
      <c r="J39" s="9"/>
      <c r="K39" s="65" t="str">
        <f t="shared" si="2"/>
        <v/>
      </c>
      <c r="L39" s="67"/>
      <c r="M39" s="69"/>
      <c r="N39" s="71"/>
    </row>
    <row r="40" spans="1:14" ht="21.9" customHeight="1" x14ac:dyDescent="0.2">
      <c r="A40" s="17" t="str">
        <f>LOOKUP(WEEKDAY(DATE(YEAR($A$8),MONTH($A$8),DAY(A39)),1),{1,2,3,4,5,6,7;"（日）","（月）","（火）","（水）","（木）","（金）","（土）"})</f>
        <v>（土）</v>
      </c>
      <c r="B40" s="8"/>
      <c r="C40" s="8"/>
      <c r="D40" s="66"/>
      <c r="E40" s="68"/>
      <c r="F40" s="70"/>
      <c r="G40" s="72"/>
      <c r="H40" s="17" t="str">
        <f>LOOKUP(WEEKDAY(DATE(YEAR($A$8),MONTH($A$8),DAY(H39)),1),{1,2,3,4,5,6,7;"（日）","（月）","（火）","（水）","（木）","（金）","（土）"})</f>
        <v>（日）</v>
      </c>
      <c r="I40" s="8"/>
      <c r="J40" s="8"/>
      <c r="K40" s="66"/>
      <c r="L40" s="68"/>
      <c r="M40" s="70"/>
      <c r="N40" s="72"/>
    </row>
    <row r="41" spans="1:14" ht="21.9" customHeight="1" x14ac:dyDescent="0.2">
      <c r="A41" s="18">
        <f t="shared" ref="A41" si="27">A39+1</f>
        <v>44696</v>
      </c>
      <c r="B41" s="9"/>
      <c r="C41" s="9"/>
      <c r="D41" s="65" t="str">
        <f t="shared" si="6"/>
        <v/>
      </c>
      <c r="E41" s="67"/>
      <c r="F41" s="69"/>
      <c r="G41" s="71"/>
      <c r="H41" s="18">
        <f>IF(H39&lt;&gt;"",IF(DAY(H39+1)=1,"",H39+1),"")</f>
        <v>44711</v>
      </c>
      <c r="I41" s="9"/>
      <c r="J41" s="9"/>
      <c r="K41" s="65" t="str">
        <f t="shared" si="2"/>
        <v/>
      </c>
      <c r="L41" s="67"/>
      <c r="M41" s="69"/>
      <c r="N41" s="71"/>
    </row>
    <row r="42" spans="1:14" ht="21.9" customHeight="1" thickBot="1" x14ac:dyDescent="0.25">
      <c r="A42" s="19" t="str">
        <f>LOOKUP(WEEKDAY(DATE(YEAR($A$8),MONTH($A$8),DAY(A41)),1),{1,2,3,4,5,6,7;"（日）","（月）","（火）","（水）","（木）","（金）","（土）"})</f>
        <v>（日）</v>
      </c>
      <c r="B42" s="26"/>
      <c r="C42" s="26"/>
      <c r="D42" s="85"/>
      <c r="E42" s="86"/>
      <c r="F42" s="87"/>
      <c r="G42" s="88"/>
      <c r="H42" s="17" t="str">
        <f>LOOKUP(WEEKDAY(DATE(YEAR($A$8),MONTH($A$8),DAY(H41)),1),{1,2,3,4,5,6,7;"（日）","（月）","（火）","（水）","（木）","（金）","（土）"})</f>
        <v>（月）</v>
      </c>
      <c r="I42" s="8"/>
      <c r="J42" s="8"/>
      <c r="K42" s="66"/>
      <c r="L42" s="68"/>
      <c r="M42" s="70"/>
      <c r="N42" s="72"/>
    </row>
    <row r="43" spans="1:14" ht="21.9" customHeight="1" x14ac:dyDescent="0.2">
      <c r="G43" s="12"/>
      <c r="H43" s="18">
        <f>IF(H41&lt;&gt;"",IF(DAY(H41+1)=1,"",H41+1),"")</f>
        <v>44712</v>
      </c>
      <c r="I43" s="9"/>
      <c r="J43" s="9"/>
      <c r="K43" s="65" t="str">
        <f t="shared" si="2"/>
        <v/>
      </c>
      <c r="L43" s="67"/>
      <c r="M43" s="69"/>
      <c r="N43" s="71"/>
    </row>
    <row r="44" spans="1:14" ht="21.9" customHeight="1" thickBot="1" x14ac:dyDescent="0.25">
      <c r="A44" t="s">
        <v>22</v>
      </c>
      <c r="G44" s="13"/>
      <c r="H44" s="19" t="str">
        <f>LOOKUP(WEEKDAY(DATE(YEAR($A$8),MONTH($A$8),DAY(H43)),1),{1,2,3,4,5,6,7;"（日）","（月）","（火）","（水）","（木）","（金）","（土）"})</f>
        <v>（火）</v>
      </c>
      <c r="I44" s="26"/>
      <c r="J44" s="26"/>
      <c r="K44" s="85"/>
      <c r="L44" s="86"/>
      <c r="M44" s="87"/>
      <c r="N44" s="88"/>
    </row>
    <row r="45" spans="1:14" ht="8.25" customHeight="1" x14ac:dyDescent="0.2">
      <c r="G45" s="12"/>
      <c r="H45" s="73" t="s">
        <v>8</v>
      </c>
      <c r="I45" s="74"/>
      <c r="J45" s="75"/>
      <c r="K45" s="79" t="str">
        <f>IF(SUM(D13:D42,K13:K44)=0,"",SUM(D13:D42,K13:K44))</f>
        <v/>
      </c>
      <c r="L45" s="80"/>
      <c r="M45" s="83" t="s">
        <v>13</v>
      </c>
      <c r="N45" s="12"/>
    </row>
    <row r="46" spans="1:14" ht="18" customHeight="1" thickBot="1" x14ac:dyDescent="0.25">
      <c r="G46" s="13"/>
      <c r="H46" s="76"/>
      <c r="I46" s="77"/>
      <c r="J46" s="78"/>
      <c r="K46" s="81"/>
      <c r="L46" s="82"/>
      <c r="M46" s="84"/>
      <c r="N46" s="13"/>
    </row>
    <row r="47" spans="1:14" ht="11.25" customHeight="1" x14ac:dyDescent="0.2">
      <c r="G47" s="13"/>
      <c r="H47" s="20"/>
      <c r="I47" s="20"/>
      <c r="J47" s="20"/>
      <c r="K47" s="22"/>
      <c r="L47" s="22"/>
      <c r="M47" s="23"/>
      <c r="N47" s="13"/>
    </row>
  </sheetData>
  <sheetProtection sheet="1" objects="1" scenarios="1" selectLockedCells="1"/>
  <mergeCells count="149">
    <mergeCell ref="H45:J46"/>
    <mergeCell ref="K45:L46"/>
    <mergeCell ref="M45:M46"/>
    <mergeCell ref="M41:M42"/>
    <mergeCell ref="N41:N42"/>
    <mergeCell ref="K43:K44"/>
    <mergeCell ref="L43:L44"/>
    <mergeCell ref="M43:M44"/>
    <mergeCell ref="N43:N44"/>
    <mergeCell ref="D41:D42"/>
    <mergeCell ref="E41:E42"/>
    <mergeCell ref="F41:F42"/>
    <mergeCell ref="G41:G42"/>
    <mergeCell ref="K41:K42"/>
    <mergeCell ref="L41:L42"/>
    <mergeCell ref="M37:M38"/>
    <mergeCell ref="N37:N38"/>
    <mergeCell ref="D39:D40"/>
    <mergeCell ref="E39:E40"/>
    <mergeCell ref="F39:F40"/>
    <mergeCell ref="G39:G40"/>
    <mergeCell ref="K39:K40"/>
    <mergeCell ref="L39:L40"/>
    <mergeCell ref="M39:M40"/>
    <mergeCell ref="N39:N40"/>
    <mergeCell ref="D37:D38"/>
    <mergeCell ref="E37:E38"/>
    <mergeCell ref="F37:F38"/>
    <mergeCell ref="G37:G38"/>
    <mergeCell ref="K37:K38"/>
    <mergeCell ref="L37:L38"/>
    <mergeCell ref="M33:M34"/>
    <mergeCell ref="N33:N34"/>
    <mergeCell ref="D35:D36"/>
    <mergeCell ref="E35:E36"/>
    <mergeCell ref="F35:F36"/>
    <mergeCell ref="G35:G36"/>
    <mergeCell ref="K35:K36"/>
    <mergeCell ref="L35:L36"/>
    <mergeCell ref="M35:M36"/>
    <mergeCell ref="N35:N36"/>
    <mergeCell ref="D33:D34"/>
    <mergeCell ref="E33:E34"/>
    <mergeCell ref="F33:F34"/>
    <mergeCell ref="G33:G34"/>
    <mergeCell ref="K33:K34"/>
    <mergeCell ref="L33:L34"/>
    <mergeCell ref="M29:M30"/>
    <mergeCell ref="N29:N30"/>
    <mergeCell ref="D31:D32"/>
    <mergeCell ref="E31:E32"/>
    <mergeCell ref="F31:F32"/>
    <mergeCell ref="G31:G32"/>
    <mergeCell ref="K31:K32"/>
    <mergeCell ref="L31:L32"/>
    <mergeCell ref="M31:M32"/>
    <mergeCell ref="N31:N32"/>
    <mergeCell ref="D29:D30"/>
    <mergeCell ref="E29:E30"/>
    <mergeCell ref="F29:F30"/>
    <mergeCell ref="G29:G30"/>
    <mergeCell ref="K29:K30"/>
    <mergeCell ref="L29:L30"/>
    <mergeCell ref="M25:M26"/>
    <mergeCell ref="N25:N26"/>
    <mergeCell ref="D27:D28"/>
    <mergeCell ref="E27:E28"/>
    <mergeCell ref="F27:F28"/>
    <mergeCell ref="G27:G28"/>
    <mergeCell ref="K27:K28"/>
    <mergeCell ref="L27:L28"/>
    <mergeCell ref="M27:M28"/>
    <mergeCell ref="N27:N28"/>
    <mergeCell ref="D25:D26"/>
    <mergeCell ref="E25:E26"/>
    <mergeCell ref="F25:F26"/>
    <mergeCell ref="G25:G26"/>
    <mergeCell ref="K25:K26"/>
    <mergeCell ref="L25:L26"/>
    <mergeCell ref="M21:M22"/>
    <mergeCell ref="N21:N22"/>
    <mergeCell ref="D23:D24"/>
    <mergeCell ref="E23:E24"/>
    <mergeCell ref="F23:F24"/>
    <mergeCell ref="G23:G24"/>
    <mergeCell ref="K23:K24"/>
    <mergeCell ref="L23:L24"/>
    <mergeCell ref="M23:M24"/>
    <mergeCell ref="N23:N24"/>
    <mergeCell ref="D21:D22"/>
    <mergeCell ref="E21:E22"/>
    <mergeCell ref="F21:F22"/>
    <mergeCell ref="G21:G22"/>
    <mergeCell ref="K21:K22"/>
    <mergeCell ref="L21:L22"/>
    <mergeCell ref="D19:D20"/>
    <mergeCell ref="E19:E20"/>
    <mergeCell ref="F19:F20"/>
    <mergeCell ref="G19:G20"/>
    <mergeCell ref="K19:K20"/>
    <mergeCell ref="L19:L20"/>
    <mergeCell ref="M19:M20"/>
    <mergeCell ref="N19:N20"/>
    <mergeCell ref="D17:D18"/>
    <mergeCell ref="E17:E18"/>
    <mergeCell ref="F17:F18"/>
    <mergeCell ref="G17:G18"/>
    <mergeCell ref="K17:K18"/>
    <mergeCell ref="L17:L18"/>
    <mergeCell ref="D15:D16"/>
    <mergeCell ref="E15:E16"/>
    <mergeCell ref="F15:F16"/>
    <mergeCell ref="G15:G16"/>
    <mergeCell ref="K15:K16"/>
    <mergeCell ref="L15:L16"/>
    <mergeCell ref="M15:M16"/>
    <mergeCell ref="N15:N16"/>
    <mergeCell ref="M17:M18"/>
    <mergeCell ref="N17:N18"/>
    <mergeCell ref="K10:K12"/>
    <mergeCell ref="L10:L12"/>
    <mergeCell ref="M10:M12"/>
    <mergeCell ref="N10:N12"/>
    <mergeCell ref="D13:D14"/>
    <mergeCell ref="E13:E14"/>
    <mergeCell ref="F13:F14"/>
    <mergeCell ref="G13:G14"/>
    <mergeCell ref="K13:K14"/>
    <mergeCell ref="L13:L14"/>
    <mergeCell ref="M13:M14"/>
    <mergeCell ref="N13:N14"/>
    <mergeCell ref="H7:I7"/>
    <mergeCell ref="A8:B8"/>
    <mergeCell ref="D10:D12"/>
    <mergeCell ref="E10:E12"/>
    <mergeCell ref="F10:F12"/>
    <mergeCell ref="G10:G12"/>
    <mergeCell ref="A5:B5"/>
    <mergeCell ref="C5:G5"/>
    <mergeCell ref="H5:I5"/>
    <mergeCell ref="J5:N5"/>
    <mergeCell ref="A6:B6"/>
    <mergeCell ref="C6:N6"/>
    <mergeCell ref="A2:N2"/>
    <mergeCell ref="A3:E3"/>
    <mergeCell ref="A4:B4"/>
    <mergeCell ref="C4:G4"/>
    <mergeCell ref="H4:I4"/>
    <mergeCell ref="J4:N4"/>
  </mergeCells>
  <phoneticPr fontId="7"/>
  <pageMargins left="0.46" right="0.19685039370078741" top="0.38" bottom="0.35433070866141736" header="0.25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47"/>
  <sheetViews>
    <sheetView zoomScaleNormal="100" workbookViewId="0">
      <selection activeCell="H4" sqref="H4:I4"/>
    </sheetView>
  </sheetViews>
  <sheetFormatPr defaultRowHeight="13.2" x14ac:dyDescent="0.2"/>
  <cols>
    <col min="1" max="1" width="5.77734375" customWidth="1"/>
    <col min="2" max="3" width="6.6640625" customWidth="1"/>
    <col min="4" max="6" width="7.6640625" customWidth="1"/>
    <col min="7" max="7" width="16.6640625" customWidth="1"/>
    <col min="8" max="8" width="6" customWidth="1"/>
    <col min="9" max="10" width="6.6640625" customWidth="1"/>
    <col min="11" max="13" width="7.6640625" customWidth="1"/>
    <col min="14" max="14" width="16.6640625" customWidth="1"/>
  </cols>
  <sheetData>
    <row r="1" spans="1:14" s="10" customFormat="1" ht="14.4" x14ac:dyDescent="0.2">
      <c r="L1" s="11"/>
      <c r="M1" s="11"/>
      <c r="N1" s="25" t="s">
        <v>26</v>
      </c>
    </row>
    <row r="2" spans="1:14" s="10" customFormat="1" ht="39.75" customHeight="1" x14ac:dyDescent="0.2">
      <c r="A2" s="37" t="s">
        <v>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s="10" customFormat="1" ht="9.75" customHeight="1" thickBot="1" x14ac:dyDescent="0.25">
      <c r="A3" s="38"/>
      <c r="B3" s="38"/>
      <c r="C3" s="38"/>
      <c r="D3" s="38"/>
      <c r="E3" s="38"/>
      <c r="F3" s="6"/>
      <c r="G3" s="6"/>
      <c r="H3" s="6"/>
      <c r="I3" s="5" t="s">
        <v>0</v>
      </c>
      <c r="J3" s="6" t="s">
        <v>0</v>
      </c>
      <c r="K3" s="6"/>
      <c r="L3" s="6"/>
      <c r="M3" s="6"/>
      <c r="N3" s="6"/>
    </row>
    <row r="4" spans="1:14" s="10" customFormat="1" ht="30" customHeight="1" x14ac:dyDescent="0.2">
      <c r="A4" s="39" t="s">
        <v>19</v>
      </c>
      <c r="B4" s="40"/>
      <c r="C4" s="41" t="s">
        <v>28</v>
      </c>
      <c r="D4" s="41"/>
      <c r="E4" s="41"/>
      <c r="F4" s="41"/>
      <c r="G4" s="41"/>
      <c r="H4" s="42" t="s">
        <v>17</v>
      </c>
      <c r="I4" s="42"/>
      <c r="J4" s="43" t="s">
        <v>25</v>
      </c>
      <c r="K4" s="44"/>
      <c r="L4" s="44"/>
      <c r="M4" s="44"/>
      <c r="N4" s="45"/>
    </row>
    <row r="5" spans="1:14" s="10" customFormat="1" ht="30" customHeight="1" x14ac:dyDescent="0.2">
      <c r="A5" s="61" t="s">
        <v>14</v>
      </c>
      <c r="B5" s="62"/>
      <c r="C5" s="92"/>
      <c r="D5" s="92"/>
      <c r="E5" s="92"/>
      <c r="F5" s="92"/>
      <c r="G5" s="92"/>
      <c r="H5" s="62" t="s">
        <v>15</v>
      </c>
      <c r="I5" s="62"/>
      <c r="J5" s="30"/>
      <c r="K5" s="30"/>
      <c r="L5" s="30"/>
      <c r="M5" s="30"/>
      <c r="N5" s="31"/>
    </row>
    <row r="6" spans="1:14" s="10" customFormat="1" ht="30" customHeight="1" thickBot="1" x14ac:dyDescent="0.25">
      <c r="A6" s="32" t="s">
        <v>18</v>
      </c>
      <c r="B6" s="33"/>
      <c r="C6" s="89"/>
      <c r="D6" s="90"/>
      <c r="E6" s="90"/>
      <c r="F6" s="90"/>
      <c r="G6" s="90"/>
      <c r="H6" s="90"/>
      <c r="I6" s="90"/>
      <c r="J6" s="90"/>
      <c r="K6" s="90"/>
      <c r="L6" s="90"/>
      <c r="M6" s="90"/>
      <c r="N6" s="91"/>
    </row>
    <row r="7" spans="1:14" ht="14.25" customHeight="1" thickBot="1" x14ac:dyDescent="0.25">
      <c r="A7" s="1"/>
      <c r="B7" s="1"/>
      <c r="C7" s="1"/>
      <c r="D7" s="1"/>
      <c r="E7" s="1"/>
      <c r="F7" s="1"/>
      <c r="G7" s="1"/>
      <c r="H7" s="46"/>
      <c r="I7" s="46"/>
      <c r="J7" s="1"/>
      <c r="K7" s="1"/>
      <c r="L7" s="1"/>
      <c r="M7" s="1"/>
      <c r="N7" s="1"/>
    </row>
    <row r="8" spans="1:14" ht="18" customHeight="1" thickBot="1" x14ac:dyDescent="0.25">
      <c r="A8" s="47">
        <v>44287</v>
      </c>
      <c r="B8" s="48"/>
      <c r="C8" s="21" t="s">
        <v>20</v>
      </c>
      <c r="D8" s="1"/>
      <c r="E8" s="2"/>
      <c r="F8" s="1"/>
      <c r="G8" s="1"/>
      <c r="H8" s="1"/>
      <c r="I8" s="27"/>
      <c r="J8" s="27"/>
      <c r="K8" s="27"/>
      <c r="L8" s="27"/>
      <c r="M8" s="27"/>
      <c r="N8" s="1"/>
    </row>
    <row r="9" spans="1:14" ht="14.25" customHeight="1" thickBot="1" x14ac:dyDescent="0.25">
      <c r="A9" s="7"/>
      <c r="B9" s="7"/>
      <c r="C9" s="1"/>
      <c r="D9" s="1"/>
      <c r="E9" s="2"/>
      <c r="F9" s="1"/>
      <c r="G9" s="1"/>
      <c r="H9" s="1"/>
      <c r="I9" s="27"/>
      <c r="J9" s="27"/>
      <c r="K9" s="27"/>
      <c r="L9" s="27"/>
      <c r="M9" s="27"/>
      <c r="N9" s="1"/>
    </row>
    <row r="10" spans="1:14" x14ac:dyDescent="0.2">
      <c r="A10" s="14" t="s">
        <v>1</v>
      </c>
      <c r="B10" s="15" t="s">
        <v>9</v>
      </c>
      <c r="C10" s="15" t="s">
        <v>10</v>
      </c>
      <c r="D10" s="49" t="s">
        <v>2</v>
      </c>
      <c r="E10" s="52" t="s">
        <v>3</v>
      </c>
      <c r="F10" s="55" t="s">
        <v>21</v>
      </c>
      <c r="G10" s="58" t="s">
        <v>16</v>
      </c>
      <c r="H10" s="14" t="s">
        <v>1</v>
      </c>
      <c r="I10" s="15" t="s">
        <v>9</v>
      </c>
      <c r="J10" s="15" t="s">
        <v>10</v>
      </c>
      <c r="K10" s="49" t="s">
        <v>2</v>
      </c>
      <c r="L10" s="52" t="s">
        <v>3</v>
      </c>
      <c r="M10" s="55" t="s">
        <v>21</v>
      </c>
      <c r="N10" s="63" t="s">
        <v>16</v>
      </c>
    </row>
    <row r="11" spans="1:14" x14ac:dyDescent="0.2">
      <c r="A11" s="16"/>
      <c r="B11" s="3" t="s">
        <v>4</v>
      </c>
      <c r="C11" s="3" t="s">
        <v>11</v>
      </c>
      <c r="D11" s="50"/>
      <c r="E11" s="53"/>
      <c r="F11" s="56"/>
      <c r="G11" s="59"/>
      <c r="H11" s="16"/>
      <c r="I11" s="3" t="s">
        <v>4</v>
      </c>
      <c r="J11" s="3" t="s">
        <v>11</v>
      </c>
      <c r="K11" s="50"/>
      <c r="L11" s="53"/>
      <c r="M11" s="56"/>
      <c r="N11" s="64"/>
    </row>
    <row r="12" spans="1:14" x14ac:dyDescent="0.2">
      <c r="A12" s="17" t="s">
        <v>5</v>
      </c>
      <c r="B12" s="4" t="s">
        <v>6</v>
      </c>
      <c r="C12" s="4" t="s">
        <v>12</v>
      </c>
      <c r="D12" s="51"/>
      <c r="E12" s="54"/>
      <c r="F12" s="57"/>
      <c r="G12" s="60"/>
      <c r="H12" s="17" t="s">
        <v>5</v>
      </c>
      <c r="I12" s="4" t="s">
        <v>6</v>
      </c>
      <c r="J12" s="4" t="s">
        <v>12</v>
      </c>
      <c r="K12" s="51"/>
      <c r="L12" s="54"/>
      <c r="M12" s="57"/>
      <c r="N12" s="64"/>
    </row>
    <row r="13" spans="1:14" ht="21.9" customHeight="1" x14ac:dyDescent="0.2">
      <c r="A13" s="18">
        <f>A8</f>
        <v>44287</v>
      </c>
      <c r="B13" s="29">
        <v>0.41666666666666669</v>
      </c>
      <c r="C13" s="29">
        <v>0.5</v>
      </c>
      <c r="D13" s="65">
        <f>IF(B14-B13-(C14-C13)=0,"",B14-B13-(C14-C13))</f>
        <v>0.24999999999999994</v>
      </c>
      <c r="E13" s="67"/>
      <c r="F13" s="69"/>
      <c r="G13" s="71"/>
      <c r="H13" s="18">
        <f>A41+1</f>
        <v>44302</v>
      </c>
      <c r="I13" s="9"/>
      <c r="J13" s="9"/>
      <c r="K13" s="65" t="str">
        <f>IF(I14-I13-(J14-J13)=0,"",I14-I13-(J14-J13))</f>
        <v/>
      </c>
      <c r="L13" s="67"/>
      <c r="M13" s="69"/>
      <c r="N13" s="71"/>
    </row>
    <row r="14" spans="1:14" ht="21.9" customHeight="1" x14ac:dyDescent="0.2">
      <c r="A14" s="17" t="str">
        <f>LOOKUP(WEEKDAY(DATE(YEAR($A$8),MONTH($A$8),DAY(A13)),1),{1,2,3,4,5,6,7;"（日）","（月）","（火）","（水）","（木）","（金）","（土）"})</f>
        <v>（木）</v>
      </c>
      <c r="B14" s="8">
        <v>0.69791666666666663</v>
      </c>
      <c r="C14" s="8">
        <v>0.53125</v>
      </c>
      <c r="D14" s="66"/>
      <c r="E14" s="68"/>
      <c r="F14" s="70"/>
      <c r="G14" s="72"/>
      <c r="H14" s="17" t="str">
        <f>LOOKUP(WEEKDAY(DATE(YEAR($A$8),MONTH($A$8),DAY(H13)),1),{1,2,3,4,5,6,7;"（日）","（月）","（火）","（水）","（木）","（金）","（土）"})</f>
        <v>（金）</v>
      </c>
      <c r="I14" s="8"/>
      <c r="J14" s="8"/>
      <c r="K14" s="66"/>
      <c r="L14" s="68"/>
      <c r="M14" s="70"/>
      <c r="N14" s="72"/>
    </row>
    <row r="15" spans="1:14" ht="21.9" customHeight="1" x14ac:dyDescent="0.2">
      <c r="A15" s="18">
        <f>A13+1</f>
        <v>44288</v>
      </c>
      <c r="B15" s="9"/>
      <c r="C15" s="9"/>
      <c r="D15" s="65" t="str">
        <f>IF(B16-B15-(C16-C15)=0,"",B16-B15-(C16-C15))</f>
        <v/>
      </c>
      <c r="E15" s="67"/>
      <c r="F15" s="69"/>
      <c r="G15" s="71"/>
      <c r="H15" s="18">
        <f>H13+1</f>
        <v>44303</v>
      </c>
      <c r="I15" s="29"/>
      <c r="J15" s="29"/>
      <c r="K15" s="65" t="str">
        <f>IF(I16-I15-(J16-J15)=0,"",I16-I15-(J16-J15))</f>
        <v/>
      </c>
      <c r="L15" s="67"/>
      <c r="M15" s="69"/>
      <c r="N15" s="71"/>
    </row>
    <row r="16" spans="1:14" ht="21.9" customHeight="1" x14ac:dyDescent="0.2">
      <c r="A16" s="17" t="str">
        <f>LOOKUP(WEEKDAY(DATE(YEAR($A$8),MONTH($A$8),DAY(A15)),1),{1,2,3,4,5,6,7;"（日）","（月）","（火）","（水）","（木）","（金）","（土）"})</f>
        <v>（金）</v>
      </c>
      <c r="B16" s="8"/>
      <c r="C16" s="8"/>
      <c r="D16" s="66"/>
      <c r="E16" s="68"/>
      <c r="F16" s="70"/>
      <c r="G16" s="72"/>
      <c r="H16" s="17" t="str">
        <f>LOOKUP(WEEKDAY(DATE(YEAR($A$8),MONTH($A$8),DAY(H15)),1),{1,2,3,4,5,6,7;"（日）","（月）","（火）","（水）","（木）","（金）","（土）"})</f>
        <v>（土）</v>
      </c>
      <c r="I16" s="8"/>
      <c r="J16" s="8"/>
      <c r="K16" s="66"/>
      <c r="L16" s="68"/>
      <c r="M16" s="70"/>
      <c r="N16" s="72"/>
    </row>
    <row r="17" spans="1:14" ht="21.9" customHeight="1" x14ac:dyDescent="0.2">
      <c r="A17" s="18">
        <f>A15+1</f>
        <v>44289</v>
      </c>
      <c r="B17" s="29"/>
      <c r="C17" s="9"/>
      <c r="D17" s="65" t="str">
        <f>IF(B18-B17-(C18-C17)=0,"",B18-B17-(C18-C17))</f>
        <v/>
      </c>
      <c r="E17" s="67" t="s">
        <v>7</v>
      </c>
      <c r="F17" s="69"/>
      <c r="G17" s="71"/>
      <c r="H17" s="18">
        <f>H15+1</f>
        <v>44304</v>
      </c>
      <c r="I17" s="29">
        <v>0.54166666666666663</v>
      </c>
      <c r="J17" s="9"/>
      <c r="K17" s="65">
        <f>IF(I18-I17-(J18-J17)=0,"",I18-I17-(J18-J17))</f>
        <v>0.16666666666666674</v>
      </c>
      <c r="L17" s="67"/>
      <c r="M17" s="69"/>
      <c r="N17" s="71"/>
    </row>
    <row r="18" spans="1:14" ht="21.9" customHeight="1" x14ac:dyDescent="0.2">
      <c r="A18" s="17" t="str">
        <f>LOOKUP(WEEKDAY(DATE(YEAR($A$8),MONTH($A$8),DAY(A17)),1),{1,2,3,4,5,6,7;"（日）","（月）","（火）","（水）","（木）","（金）","（土）"})</f>
        <v>（土）</v>
      </c>
      <c r="B18" s="8"/>
      <c r="C18" s="8"/>
      <c r="D18" s="66"/>
      <c r="E18" s="68"/>
      <c r="F18" s="70"/>
      <c r="G18" s="72"/>
      <c r="H18" s="17" t="str">
        <f>LOOKUP(WEEKDAY(DATE(YEAR($A$8),MONTH($A$8),DAY(H17)),1),{1,2,3,4,5,6,7;"（日）","（月）","（火）","（水）","（木）","（金）","（土）"})</f>
        <v>（日）</v>
      </c>
      <c r="I18" s="8">
        <v>0.70833333333333337</v>
      </c>
      <c r="J18" s="8"/>
      <c r="K18" s="66"/>
      <c r="L18" s="68"/>
      <c r="M18" s="70"/>
      <c r="N18" s="72"/>
    </row>
    <row r="19" spans="1:14" ht="21.9" customHeight="1" x14ac:dyDescent="0.2">
      <c r="A19" s="18">
        <f>A17+1</f>
        <v>44290</v>
      </c>
      <c r="B19" s="29">
        <v>0.54166666666666663</v>
      </c>
      <c r="C19" s="9"/>
      <c r="D19" s="65">
        <f>IF(B20-B19-(C20-C19)=0,"",B20-B19-(C20-C19))</f>
        <v>0.16666666666666674</v>
      </c>
      <c r="E19" s="67"/>
      <c r="F19" s="69"/>
      <c r="G19" s="71"/>
      <c r="H19" s="18">
        <f>H17+1</f>
        <v>44305</v>
      </c>
      <c r="I19" s="29">
        <v>0.54166666666666663</v>
      </c>
      <c r="J19" s="9"/>
      <c r="K19" s="65">
        <f>IF(I20-I19-(J20-J19)=0,"",I20-I19-(J20-J19))</f>
        <v>0.16666666666666674</v>
      </c>
      <c r="L19" s="67"/>
      <c r="M19" s="69"/>
      <c r="N19" s="71"/>
    </row>
    <row r="20" spans="1:14" ht="21.9" customHeight="1" x14ac:dyDescent="0.2">
      <c r="A20" s="17" t="str">
        <f>LOOKUP(WEEKDAY(DATE(YEAR($A$8),MONTH($A$8),DAY(A19)),1),{1,2,3,4,5,6,7;"（日）","（月）","（火）","（水）","（木）","（金）","（土）"})</f>
        <v>（日）</v>
      </c>
      <c r="B20" s="8">
        <v>0.70833333333333337</v>
      </c>
      <c r="C20" s="8"/>
      <c r="D20" s="66"/>
      <c r="E20" s="68"/>
      <c r="F20" s="70"/>
      <c r="G20" s="72"/>
      <c r="H20" s="17" t="str">
        <f>LOOKUP(WEEKDAY(DATE(YEAR($A$8),MONTH($A$8),DAY(H19)),1),{1,2,3,4,5,6,7;"（日）","（月）","（火）","（水）","（木）","（金）","（土）"})</f>
        <v>（月）</v>
      </c>
      <c r="I20" s="8">
        <v>0.70833333333333337</v>
      </c>
      <c r="J20" s="8"/>
      <c r="K20" s="66"/>
      <c r="L20" s="68"/>
      <c r="M20" s="70"/>
      <c r="N20" s="72"/>
    </row>
    <row r="21" spans="1:14" ht="21.9" customHeight="1" x14ac:dyDescent="0.2">
      <c r="A21" s="18">
        <f>A19+1</f>
        <v>44291</v>
      </c>
      <c r="B21" s="29">
        <v>0.54166666666666663</v>
      </c>
      <c r="C21" s="9"/>
      <c r="D21" s="65">
        <f>IF(B22-B21-(C22-C21)=0,"",B22-B21-(C22-C21))</f>
        <v>0.16666666666666674</v>
      </c>
      <c r="E21" s="67"/>
      <c r="F21" s="69"/>
      <c r="G21" s="71"/>
      <c r="H21" s="18">
        <f>H19+1</f>
        <v>44306</v>
      </c>
      <c r="I21" s="9"/>
      <c r="J21" s="9"/>
      <c r="K21" s="65" t="str">
        <f>IF(I22-I21-(J22-J21)=0,"",I22-I21-(J22-J21))</f>
        <v/>
      </c>
      <c r="L21" s="67"/>
      <c r="M21" s="69"/>
      <c r="N21" s="71"/>
    </row>
    <row r="22" spans="1:14" ht="21.9" customHeight="1" x14ac:dyDescent="0.2">
      <c r="A22" s="17" t="str">
        <f>LOOKUP(WEEKDAY(DATE(YEAR($A$8),MONTH($A$8),DAY(A21)),1),{1,2,3,4,5,6,7;"（日）","（月）","（火）","（水）","（木）","（金）","（土）"})</f>
        <v>（月）</v>
      </c>
      <c r="B22" s="8">
        <v>0.70833333333333337</v>
      </c>
      <c r="C22" s="8"/>
      <c r="D22" s="66"/>
      <c r="E22" s="68"/>
      <c r="F22" s="70"/>
      <c r="G22" s="72"/>
      <c r="H22" s="17" t="str">
        <f>LOOKUP(WEEKDAY(DATE(YEAR($A$8),MONTH($A$8),DAY(H21)),1),{1,2,3,4,5,6,7;"（日）","（月）","（火）","（水）","（木）","（金）","（土）"})</f>
        <v>（火）</v>
      </c>
      <c r="I22" s="8"/>
      <c r="J22" s="8"/>
      <c r="K22" s="66"/>
      <c r="L22" s="68"/>
      <c r="M22" s="70"/>
      <c r="N22" s="72"/>
    </row>
    <row r="23" spans="1:14" ht="21.9" customHeight="1" x14ac:dyDescent="0.2">
      <c r="A23" s="18">
        <f>A21+1</f>
        <v>44292</v>
      </c>
      <c r="B23" s="9"/>
      <c r="C23" s="9"/>
      <c r="D23" s="65" t="str">
        <f>IF(B24-B23-(C24-C23)=0,"",B24-B23-(C24-C23))</f>
        <v/>
      </c>
      <c r="E23" s="67"/>
      <c r="F23" s="69"/>
      <c r="G23" s="71"/>
      <c r="H23" s="18">
        <f>H21+1</f>
        <v>44307</v>
      </c>
      <c r="I23" s="9"/>
      <c r="J23" s="9"/>
      <c r="K23" s="65" t="str">
        <f>IF(I24-I23-(J24-J23)=0,"",I24-I23-(J24-J23))</f>
        <v/>
      </c>
      <c r="L23" s="67"/>
      <c r="M23" s="69"/>
      <c r="N23" s="71"/>
    </row>
    <row r="24" spans="1:14" ht="21.9" customHeight="1" x14ac:dyDescent="0.2">
      <c r="A24" s="17" t="str">
        <f>LOOKUP(WEEKDAY(DATE(YEAR($A$8),MONTH($A$8),DAY(A23)),1),{1,2,3,4,5,6,7;"（日）","（月）","（火）","（水）","（木）","（金）","（土）"})</f>
        <v>（火）</v>
      </c>
      <c r="B24" s="8"/>
      <c r="C24" s="8"/>
      <c r="D24" s="66"/>
      <c r="E24" s="68"/>
      <c r="F24" s="70"/>
      <c r="G24" s="72"/>
      <c r="H24" s="17" t="str">
        <f>LOOKUP(WEEKDAY(DATE(YEAR($A$8),MONTH($A$8),DAY(H23)),1),{1,2,3,4,5,6,7;"（日）","（月）","（火）","（水）","（木）","（金）","（土）"})</f>
        <v>（水）</v>
      </c>
      <c r="I24" s="8"/>
      <c r="J24" s="8"/>
      <c r="K24" s="66"/>
      <c r="L24" s="68"/>
      <c r="M24" s="70"/>
      <c r="N24" s="72"/>
    </row>
    <row r="25" spans="1:14" ht="21.9" customHeight="1" x14ac:dyDescent="0.2">
      <c r="A25" s="18">
        <f>A23+1</f>
        <v>44293</v>
      </c>
      <c r="B25" s="9"/>
      <c r="C25" s="9"/>
      <c r="D25" s="65" t="str">
        <f>IF(B26-B25-(C26-C25)=0,"",B26-B25-(C26-C25))</f>
        <v/>
      </c>
      <c r="E25" s="67"/>
      <c r="F25" s="69"/>
      <c r="G25" s="71"/>
      <c r="H25" s="18">
        <f>H23+1</f>
        <v>44308</v>
      </c>
      <c r="I25" s="29">
        <v>0.54166666666666663</v>
      </c>
      <c r="J25" s="9"/>
      <c r="K25" s="65">
        <f>IF(I26-I25-(J26-J25)=0,"",I26-I25-(J26-J25))</f>
        <v>0.16666666666666674</v>
      </c>
      <c r="L25" s="67"/>
      <c r="M25" s="69"/>
      <c r="N25" s="71"/>
    </row>
    <row r="26" spans="1:14" ht="21.9" customHeight="1" x14ac:dyDescent="0.2">
      <c r="A26" s="17" t="str">
        <f>LOOKUP(WEEKDAY(DATE(YEAR($A$8),MONTH($A$8),DAY(A25)),1),{1,2,3,4,5,6,7;"（日）","（月）","（火）","（水）","（木）","（金）","（土）"})</f>
        <v>（水）</v>
      </c>
      <c r="B26" s="8"/>
      <c r="C26" s="8"/>
      <c r="D26" s="66"/>
      <c r="E26" s="68"/>
      <c r="F26" s="70"/>
      <c r="G26" s="72"/>
      <c r="H26" s="17" t="str">
        <f>LOOKUP(WEEKDAY(DATE(YEAR($A$8),MONTH($A$8),DAY(H25)),1),{1,2,3,4,5,6,7;"（日）","（月）","（火）","（水）","（木）","（金）","（土）"})</f>
        <v>（木）</v>
      </c>
      <c r="I26" s="8">
        <v>0.70833333333333337</v>
      </c>
      <c r="J26" s="8"/>
      <c r="K26" s="66"/>
      <c r="L26" s="68"/>
      <c r="M26" s="70"/>
      <c r="N26" s="72"/>
    </row>
    <row r="27" spans="1:14" ht="21.9" customHeight="1" x14ac:dyDescent="0.2">
      <c r="A27" s="18">
        <f>A25+1</f>
        <v>44294</v>
      </c>
      <c r="B27" s="29">
        <v>0.54166666666666663</v>
      </c>
      <c r="C27" s="9"/>
      <c r="D27" s="65">
        <f>IF(B28-B27-(C28-C27)=0,"",B28-B27-(C28-C27))</f>
        <v>0.16666666666666674</v>
      </c>
      <c r="E27" s="67"/>
      <c r="F27" s="69"/>
      <c r="G27" s="71"/>
      <c r="H27" s="18">
        <f>H25+1</f>
        <v>44309</v>
      </c>
      <c r="I27" s="9"/>
      <c r="J27" s="9"/>
      <c r="K27" s="65" t="str">
        <f>IF(I28-I27-(J28-J27)=0,"",I28-I27-(J28-J27))</f>
        <v/>
      </c>
      <c r="L27" s="67"/>
      <c r="M27" s="69"/>
      <c r="N27" s="71"/>
    </row>
    <row r="28" spans="1:14" ht="21.9" customHeight="1" x14ac:dyDescent="0.2">
      <c r="A28" s="17" t="str">
        <f>LOOKUP(WEEKDAY(DATE(YEAR($A$8),MONTH($A$8),DAY(A27)),1),{1,2,3,4,5,6,7;"（日）","（月）","（火）","（水）","（木）","（金）","（土）"})</f>
        <v>（木）</v>
      </c>
      <c r="B28" s="8">
        <v>0.70833333333333337</v>
      </c>
      <c r="C28" s="8"/>
      <c r="D28" s="66"/>
      <c r="E28" s="68"/>
      <c r="F28" s="70"/>
      <c r="G28" s="72"/>
      <c r="H28" s="17" t="str">
        <f>LOOKUP(WEEKDAY(DATE(YEAR($A$8),MONTH($A$8),DAY(H27)),1),{1,2,3,4,5,6,7;"（日）","（月）","（火）","（水）","（木）","（金）","（土）"})</f>
        <v>（金）</v>
      </c>
      <c r="I28" s="8"/>
      <c r="J28" s="8"/>
      <c r="K28" s="66"/>
      <c r="L28" s="68"/>
      <c r="M28" s="70"/>
      <c r="N28" s="72"/>
    </row>
    <row r="29" spans="1:14" ht="21.9" customHeight="1" x14ac:dyDescent="0.2">
      <c r="A29" s="18">
        <f>A27+1</f>
        <v>44295</v>
      </c>
      <c r="B29" s="9"/>
      <c r="C29" s="9"/>
      <c r="D29" s="65" t="str">
        <f>IF(B30-B29-(C30-C29)=0,"",B30-B29-(C30-C29))</f>
        <v/>
      </c>
      <c r="E29" s="67"/>
      <c r="F29" s="69"/>
      <c r="G29" s="71"/>
      <c r="H29" s="18">
        <f>H27+1</f>
        <v>44310</v>
      </c>
      <c r="I29" s="29"/>
      <c r="J29" s="9"/>
      <c r="K29" s="65" t="str">
        <f>IF(I30-I29-(J30-J29)=0,"",I30-I29-(J30-J29))</f>
        <v/>
      </c>
      <c r="L29" s="67"/>
      <c r="M29" s="69"/>
      <c r="N29" s="71"/>
    </row>
    <row r="30" spans="1:14" ht="21.9" customHeight="1" x14ac:dyDescent="0.2">
      <c r="A30" s="17" t="str">
        <f>LOOKUP(WEEKDAY(DATE(YEAR($A$8),MONTH($A$8),DAY(A29)),1),{1,2,3,4,5,6,7;"（日）","（月）","（火）","（水）","（木）","（金）","（土）"})</f>
        <v>（金）</v>
      </c>
      <c r="B30" s="8"/>
      <c r="C30" s="8"/>
      <c r="D30" s="66"/>
      <c r="E30" s="68"/>
      <c r="F30" s="70"/>
      <c r="G30" s="72"/>
      <c r="H30" s="17" t="str">
        <f>LOOKUP(WEEKDAY(DATE(YEAR($A$8),MONTH($A$8),DAY(H29)),1),{1,2,3,4,5,6,7;"（日）","（月）","（火）","（水）","（木）","（金）","（土）"})</f>
        <v>（土）</v>
      </c>
      <c r="I30" s="8"/>
      <c r="J30" s="8"/>
      <c r="K30" s="66"/>
      <c r="L30" s="68"/>
      <c r="M30" s="70"/>
      <c r="N30" s="72"/>
    </row>
    <row r="31" spans="1:14" ht="21.9" customHeight="1" x14ac:dyDescent="0.2">
      <c r="A31" s="18">
        <f>A29+1</f>
        <v>44296</v>
      </c>
      <c r="B31" s="29"/>
      <c r="C31" s="9"/>
      <c r="D31" s="65" t="str">
        <f>IF(B32-B31-(C32-C31)=0,"",B32-B31-(C32-C31))</f>
        <v/>
      </c>
      <c r="E31" s="67"/>
      <c r="F31" s="69"/>
      <c r="G31" s="71"/>
      <c r="H31" s="18">
        <f>H29+1</f>
        <v>44311</v>
      </c>
      <c r="I31" s="29">
        <v>0.54166666666666663</v>
      </c>
      <c r="J31" s="9"/>
      <c r="K31" s="65">
        <f>IF(I32-I31-(J32-J31)=0,"",I32-I31-(J32-J31))</f>
        <v>0.16666666666666674</v>
      </c>
      <c r="L31" s="67"/>
      <c r="M31" s="69"/>
      <c r="N31" s="71"/>
    </row>
    <row r="32" spans="1:14" ht="21.9" customHeight="1" x14ac:dyDescent="0.2">
      <c r="A32" s="17" t="str">
        <f>LOOKUP(WEEKDAY(DATE(YEAR($A$8),MONTH($A$8),DAY(A31)),1),{1,2,3,4,5,6,7;"（日）","（月）","（火）","（水）","（木）","（金）","（土）"})</f>
        <v>（土）</v>
      </c>
      <c r="B32" s="8"/>
      <c r="C32" s="8"/>
      <c r="D32" s="66"/>
      <c r="E32" s="68"/>
      <c r="F32" s="70"/>
      <c r="G32" s="72"/>
      <c r="H32" s="17" t="str">
        <f>LOOKUP(WEEKDAY(DATE(YEAR($A$8),MONTH($A$8),DAY(H31)),1),{1,2,3,4,5,6,7;"（日）","（月）","（火）","（水）","（木）","（金）","（土）"})</f>
        <v>（日）</v>
      </c>
      <c r="I32" s="8">
        <v>0.70833333333333337</v>
      </c>
      <c r="J32" s="8"/>
      <c r="K32" s="66"/>
      <c r="L32" s="68"/>
      <c r="M32" s="70"/>
      <c r="N32" s="72"/>
    </row>
    <row r="33" spans="1:14" ht="21.9" customHeight="1" x14ac:dyDescent="0.2">
      <c r="A33" s="18">
        <f>A31+1</f>
        <v>44297</v>
      </c>
      <c r="B33" s="29">
        <v>0.54166666666666663</v>
      </c>
      <c r="C33" s="9"/>
      <c r="D33" s="65">
        <f>IF(B34-B33-(C34-C33)=0,"",B34-B33-(C34-C33))</f>
        <v>0.16666666666666674</v>
      </c>
      <c r="E33" s="67"/>
      <c r="F33" s="69"/>
      <c r="G33" s="71"/>
      <c r="H33" s="18">
        <f>H31+1</f>
        <v>44312</v>
      </c>
      <c r="I33" s="29">
        <v>0.54166666666666663</v>
      </c>
      <c r="J33" s="9"/>
      <c r="K33" s="65">
        <f>IF(I34-I33-(J34-J33)=0,"",I34-I33-(J34-J33))</f>
        <v>0.16666666666666674</v>
      </c>
      <c r="L33" s="67"/>
      <c r="M33" s="69"/>
      <c r="N33" s="71"/>
    </row>
    <row r="34" spans="1:14" ht="21.9" customHeight="1" x14ac:dyDescent="0.2">
      <c r="A34" s="17" t="str">
        <f>LOOKUP(WEEKDAY(DATE(YEAR($A$8),MONTH($A$8),DAY(A33)),1),{1,2,3,4,5,6,7;"（日）","（月）","（火）","（水）","（木）","（金）","（土）"})</f>
        <v>（日）</v>
      </c>
      <c r="B34" s="8">
        <v>0.70833333333333337</v>
      </c>
      <c r="C34" s="8"/>
      <c r="D34" s="66"/>
      <c r="E34" s="68"/>
      <c r="F34" s="70"/>
      <c r="G34" s="72"/>
      <c r="H34" s="17" t="str">
        <f>LOOKUP(WEEKDAY(DATE(YEAR($A$8),MONTH($A$8),DAY(H33)),1),{1,2,3,4,5,6,7;"（日）","（月）","（火）","（水）","（木）","（金）","（土）"})</f>
        <v>（月）</v>
      </c>
      <c r="I34" s="8">
        <v>0.70833333333333337</v>
      </c>
      <c r="J34" s="8"/>
      <c r="K34" s="66"/>
      <c r="L34" s="68"/>
      <c r="M34" s="70"/>
      <c r="N34" s="72"/>
    </row>
    <row r="35" spans="1:14" ht="21.9" customHeight="1" x14ac:dyDescent="0.2">
      <c r="A35" s="18">
        <f>A33+1</f>
        <v>44298</v>
      </c>
      <c r="B35" s="29">
        <v>0.54166666666666663</v>
      </c>
      <c r="C35" s="9"/>
      <c r="D35" s="65">
        <f>IF(B36-B35-(C36-C35)=0,"",B36-B35-(C36-C35))</f>
        <v>0.16666666666666674</v>
      </c>
      <c r="E35" s="67"/>
      <c r="F35" s="69"/>
      <c r="G35" s="71"/>
      <c r="H35" s="18">
        <f>H33+1</f>
        <v>44313</v>
      </c>
      <c r="I35" s="9"/>
      <c r="J35" s="9"/>
      <c r="K35" s="65" t="str">
        <f>IF(I36-I35-(J36-J35)=0,"",I36-I35-(J36-J35))</f>
        <v/>
      </c>
      <c r="L35" s="67"/>
      <c r="M35" s="69"/>
      <c r="N35" s="71"/>
    </row>
    <row r="36" spans="1:14" ht="21.9" customHeight="1" x14ac:dyDescent="0.2">
      <c r="A36" s="17" t="str">
        <f>LOOKUP(WEEKDAY(DATE(YEAR($A$8),MONTH($A$8),DAY(A35)),1),{1,2,3,4,5,6,7;"（日）","（月）","（火）","（水）","（木）","（金）","（土）"})</f>
        <v>（月）</v>
      </c>
      <c r="B36" s="8">
        <v>0.70833333333333337</v>
      </c>
      <c r="C36" s="8"/>
      <c r="D36" s="66"/>
      <c r="E36" s="68"/>
      <c r="F36" s="70"/>
      <c r="G36" s="72"/>
      <c r="H36" s="17" t="str">
        <f>LOOKUP(WEEKDAY(DATE(YEAR($A$8),MONTH($A$8),DAY(H35)),1),{1,2,3,4,5,6,7;"（日）","（月）","（火）","（水）","（木）","（金）","（土）"})</f>
        <v>（火）</v>
      </c>
      <c r="I36" s="8"/>
      <c r="J36" s="8"/>
      <c r="K36" s="66"/>
      <c r="L36" s="68"/>
      <c r="M36" s="70"/>
      <c r="N36" s="72"/>
    </row>
    <row r="37" spans="1:14" ht="21.9" customHeight="1" x14ac:dyDescent="0.2">
      <c r="A37" s="18">
        <f>A35+1</f>
        <v>44299</v>
      </c>
      <c r="B37" s="9"/>
      <c r="C37" s="9"/>
      <c r="D37" s="65" t="str">
        <f>IF(B38-B37-(C38-C37)=0,"",B38-B37-(C38-C37))</f>
        <v/>
      </c>
      <c r="E37" s="67"/>
      <c r="F37" s="69"/>
      <c r="G37" s="71"/>
      <c r="H37" s="18">
        <f>H35+1</f>
        <v>44314</v>
      </c>
      <c r="I37" s="9"/>
      <c r="J37" s="9"/>
      <c r="K37" s="65" t="str">
        <f>IF(I38-I37-(J38-J37)=0,"",I38-I37-(J38-J37))</f>
        <v/>
      </c>
      <c r="L37" s="67"/>
      <c r="M37" s="69"/>
      <c r="N37" s="71"/>
    </row>
    <row r="38" spans="1:14" ht="21.9" customHeight="1" x14ac:dyDescent="0.2">
      <c r="A38" s="17" t="str">
        <f>LOOKUP(WEEKDAY(DATE(YEAR($A$8),MONTH($A$8),DAY(A37)),1),{1,2,3,4,5,6,7;"（日）","（月）","（火）","（水）","（木）","（金）","（土）"})</f>
        <v>（火）</v>
      </c>
      <c r="B38" s="8"/>
      <c r="C38" s="8"/>
      <c r="D38" s="66"/>
      <c r="E38" s="68"/>
      <c r="F38" s="70"/>
      <c r="G38" s="72"/>
      <c r="H38" s="17" t="str">
        <f>LOOKUP(WEEKDAY(DATE(YEAR($A$8),MONTH($A$8),DAY(H37)),1),{1,2,3,4,5,6,7;"（日）","（月）","（火）","（水）","（木）","（金）","（土）"})</f>
        <v>（水）</v>
      </c>
      <c r="I38" s="8"/>
      <c r="J38" s="8"/>
      <c r="K38" s="66"/>
      <c r="L38" s="68"/>
      <c r="M38" s="70"/>
      <c r="N38" s="72"/>
    </row>
    <row r="39" spans="1:14" ht="21.9" customHeight="1" x14ac:dyDescent="0.2">
      <c r="A39" s="18">
        <f>A37+1</f>
        <v>44300</v>
      </c>
      <c r="B39" s="9"/>
      <c r="C39" s="9"/>
      <c r="D39" s="65" t="str">
        <f>IF(B40-B39-(C40-C39)=0,"",B40-B39-(C40-C39))</f>
        <v/>
      </c>
      <c r="E39" s="67"/>
      <c r="F39" s="69"/>
      <c r="G39" s="71"/>
      <c r="H39" s="18">
        <f>IF(H37&lt;&gt;"",IF(DAY(H37+1)=1,"",H37+1),"")</f>
        <v>44315</v>
      </c>
      <c r="I39" s="9"/>
      <c r="J39" s="9"/>
      <c r="K39" s="65" t="str">
        <f>IF(I40-I39-(J40-J39)=0,"",I40-I39-(J40-J39))</f>
        <v/>
      </c>
      <c r="L39" s="67"/>
      <c r="M39" s="69"/>
      <c r="N39" s="71"/>
    </row>
    <row r="40" spans="1:14" ht="21.9" customHeight="1" x14ac:dyDescent="0.2">
      <c r="A40" s="17" t="str">
        <f>LOOKUP(WEEKDAY(DATE(YEAR($A$8),MONTH($A$8),DAY(A39)),1),{1,2,3,4,5,6,7;"（日）","（月）","（火）","（水）","（木）","（金）","（土）"})</f>
        <v>（水）</v>
      </c>
      <c r="B40" s="8"/>
      <c r="C40" s="8"/>
      <c r="D40" s="66"/>
      <c r="E40" s="68"/>
      <c r="F40" s="70"/>
      <c r="G40" s="72"/>
      <c r="H40" s="17" t="str">
        <f>LOOKUP(WEEKDAY(DATE(YEAR($A$8),MONTH($A$8),DAY(H39)),1),{1,2,3,4,5,6,7;"（日）","（月）","（火）","（水）","（木）","（金）","（土）"})</f>
        <v>（木）</v>
      </c>
      <c r="I40" s="8"/>
      <c r="J40" s="8"/>
      <c r="K40" s="66"/>
      <c r="L40" s="68"/>
      <c r="M40" s="70"/>
      <c r="N40" s="72"/>
    </row>
    <row r="41" spans="1:14" ht="21.9" customHeight="1" x14ac:dyDescent="0.2">
      <c r="A41" s="18">
        <f>A39+1</f>
        <v>44301</v>
      </c>
      <c r="B41" s="9"/>
      <c r="C41" s="9"/>
      <c r="D41" s="65" t="str">
        <f>IF(B42-B41-(C42-C41)=0,"",B42-B41-(C42-C41))</f>
        <v/>
      </c>
      <c r="E41" s="67"/>
      <c r="F41" s="69"/>
      <c r="G41" s="71"/>
      <c r="H41" s="18">
        <f>IF(H39&lt;&gt;"",IF(DAY(H39+1)=1,"",H39+1),"")</f>
        <v>44316</v>
      </c>
      <c r="I41" s="9"/>
      <c r="J41" s="9"/>
      <c r="K41" s="65" t="str">
        <f>IF(I42-I41-(J42-J41)=0,"",I42-I41-(J42-J41))</f>
        <v/>
      </c>
      <c r="L41" s="67"/>
      <c r="M41" s="69"/>
      <c r="N41" s="71"/>
    </row>
    <row r="42" spans="1:14" ht="21.9" customHeight="1" thickBot="1" x14ac:dyDescent="0.25">
      <c r="A42" s="19" t="str">
        <f>LOOKUP(WEEKDAY(DATE(YEAR($A$8),MONTH($A$8),DAY(A41)),1),{1,2,3,4,5,6,7;"（日）","（月）","（火）","（水）","（木）","（金）","（土）"})</f>
        <v>（木）</v>
      </c>
      <c r="B42" s="28"/>
      <c r="C42" s="28"/>
      <c r="D42" s="85"/>
      <c r="E42" s="86"/>
      <c r="F42" s="87"/>
      <c r="G42" s="88"/>
      <c r="H42" s="17" t="str">
        <f>LOOKUP(WEEKDAY(DATE(YEAR($A$8),MONTH($A$8),DAY(H41)),1),{1,2,3,4,5,6,7;"（日）","（月）","（火）","（水）","（木）","（金）","（土）"})</f>
        <v>（金）</v>
      </c>
      <c r="I42" s="8"/>
      <c r="J42" s="8"/>
      <c r="K42" s="66"/>
      <c r="L42" s="68"/>
      <c r="M42" s="70"/>
      <c r="N42" s="72"/>
    </row>
    <row r="43" spans="1:14" ht="21.9" customHeight="1" x14ac:dyDescent="0.2">
      <c r="G43" s="12"/>
      <c r="H43" s="18" t="str">
        <f>IF(H41&lt;&gt;"",IF(DAY(H41+1)=1,"",H41+1),"")</f>
        <v/>
      </c>
      <c r="I43" s="9"/>
      <c r="J43" s="9"/>
      <c r="K43" s="65" t="str">
        <f>IF(I44-I43-(J44-J43)=0,"",I44-I43-(J44-J43))</f>
        <v/>
      </c>
      <c r="L43" s="67"/>
      <c r="M43" s="69"/>
      <c r="N43" s="71"/>
    </row>
    <row r="44" spans="1:14" ht="21.9" customHeight="1" thickBot="1" x14ac:dyDescent="0.25">
      <c r="A44" t="s">
        <v>22</v>
      </c>
      <c r="G44" s="13"/>
      <c r="H44" s="19" t="e">
        <f>LOOKUP(WEEKDAY(DATE(YEAR($A$8),MONTH($A$8),DAY(H43)),1),{1,2,3,4,5,6,7;"（日）","（月）","（火）","（水）","（木）","（金）","（土）"})</f>
        <v>#VALUE!</v>
      </c>
      <c r="I44" s="28"/>
      <c r="J44" s="28"/>
      <c r="K44" s="66"/>
      <c r="L44" s="68"/>
      <c r="M44" s="70"/>
      <c r="N44" s="88"/>
    </row>
    <row r="45" spans="1:14" ht="8.25" customHeight="1" x14ac:dyDescent="0.2">
      <c r="G45" s="12"/>
      <c r="H45" s="73" t="s">
        <v>8</v>
      </c>
      <c r="I45" s="74"/>
      <c r="J45" s="75"/>
      <c r="K45" s="79">
        <f>IF(SUM(D13:D46,K15:K44)=0,"",SUM(D13:D46,K15:K44))</f>
        <v>1.9166666666666674</v>
      </c>
      <c r="L45" s="80"/>
      <c r="M45" s="83" t="s">
        <v>13</v>
      </c>
      <c r="N45" s="12"/>
    </row>
    <row r="46" spans="1:14" ht="18" customHeight="1" thickBot="1" x14ac:dyDescent="0.25">
      <c r="G46" s="13"/>
      <c r="H46" s="76"/>
      <c r="I46" s="77"/>
      <c r="J46" s="78"/>
      <c r="K46" s="81"/>
      <c r="L46" s="82"/>
      <c r="M46" s="84"/>
      <c r="N46" s="13"/>
    </row>
    <row r="47" spans="1:14" ht="11.25" customHeight="1" x14ac:dyDescent="0.2">
      <c r="G47" s="13"/>
      <c r="H47" s="20"/>
      <c r="I47" s="20"/>
      <c r="J47" s="20"/>
      <c r="K47" s="22"/>
      <c r="L47" s="22"/>
      <c r="M47" s="23"/>
      <c r="N47" s="13"/>
    </row>
  </sheetData>
  <mergeCells count="149">
    <mergeCell ref="A2:N2"/>
    <mergeCell ref="A3:E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N6"/>
    <mergeCell ref="H7:I7"/>
    <mergeCell ref="A8:B8"/>
    <mergeCell ref="D10:D12"/>
    <mergeCell ref="E10:E12"/>
    <mergeCell ref="F10:F12"/>
    <mergeCell ref="G10:G12"/>
    <mergeCell ref="K10:K12"/>
    <mergeCell ref="L10:L12"/>
    <mergeCell ref="M10:M12"/>
    <mergeCell ref="N10:N12"/>
    <mergeCell ref="D13:D14"/>
    <mergeCell ref="E13:E14"/>
    <mergeCell ref="F13:F14"/>
    <mergeCell ref="G13:G14"/>
    <mergeCell ref="K13:K14"/>
    <mergeCell ref="L13:L14"/>
    <mergeCell ref="M13:M14"/>
    <mergeCell ref="N13:N14"/>
    <mergeCell ref="D15:D16"/>
    <mergeCell ref="E15:E16"/>
    <mergeCell ref="F15:F16"/>
    <mergeCell ref="G15:G16"/>
    <mergeCell ref="K15:K16"/>
    <mergeCell ref="L15:L16"/>
    <mergeCell ref="M15:M16"/>
    <mergeCell ref="N15:N16"/>
    <mergeCell ref="D17:D18"/>
    <mergeCell ref="E17:E18"/>
    <mergeCell ref="F17:F18"/>
    <mergeCell ref="G17:G18"/>
    <mergeCell ref="K17:K18"/>
    <mergeCell ref="L17:L18"/>
    <mergeCell ref="M17:M18"/>
    <mergeCell ref="N17:N18"/>
    <mergeCell ref="D19:D20"/>
    <mergeCell ref="E19:E20"/>
    <mergeCell ref="F19:F20"/>
    <mergeCell ref="G19:G20"/>
    <mergeCell ref="K19:K20"/>
    <mergeCell ref="L19:L20"/>
    <mergeCell ref="M19:M20"/>
    <mergeCell ref="N19:N20"/>
    <mergeCell ref="D21:D22"/>
    <mergeCell ref="E21:E22"/>
    <mergeCell ref="F21:F22"/>
    <mergeCell ref="G21:G22"/>
    <mergeCell ref="K21:K22"/>
    <mergeCell ref="L21:L22"/>
    <mergeCell ref="M21:M22"/>
    <mergeCell ref="N21:N22"/>
    <mergeCell ref="D23:D24"/>
    <mergeCell ref="E23:E24"/>
    <mergeCell ref="F23:F24"/>
    <mergeCell ref="G23:G24"/>
    <mergeCell ref="K23:K24"/>
    <mergeCell ref="L23:L24"/>
    <mergeCell ref="M23:M24"/>
    <mergeCell ref="N23:N24"/>
    <mergeCell ref="D25:D26"/>
    <mergeCell ref="E25:E26"/>
    <mergeCell ref="F25:F26"/>
    <mergeCell ref="G25:G26"/>
    <mergeCell ref="K25:K26"/>
    <mergeCell ref="L25:L26"/>
    <mergeCell ref="M25:M26"/>
    <mergeCell ref="N25:N26"/>
    <mergeCell ref="D27:D28"/>
    <mergeCell ref="E27:E28"/>
    <mergeCell ref="F27:F28"/>
    <mergeCell ref="G27:G28"/>
    <mergeCell ref="K27:K28"/>
    <mergeCell ref="L27:L28"/>
    <mergeCell ref="M27:M28"/>
    <mergeCell ref="N27:N28"/>
    <mergeCell ref="D29:D30"/>
    <mergeCell ref="E29:E30"/>
    <mergeCell ref="F29:F30"/>
    <mergeCell ref="G29:G30"/>
    <mergeCell ref="K29:K30"/>
    <mergeCell ref="L29:L30"/>
    <mergeCell ref="M29:M30"/>
    <mergeCell ref="N29:N30"/>
    <mergeCell ref="D31:D32"/>
    <mergeCell ref="E31:E32"/>
    <mergeCell ref="F31:F32"/>
    <mergeCell ref="G31:G32"/>
    <mergeCell ref="K31:K32"/>
    <mergeCell ref="L31:L32"/>
    <mergeCell ref="M31:M32"/>
    <mergeCell ref="N31:N32"/>
    <mergeCell ref="D33:D34"/>
    <mergeCell ref="E33:E34"/>
    <mergeCell ref="F33:F34"/>
    <mergeCell ref="G33:G34"/>
    <mergeCell ref="K33:K34"/>
    <mergeCell ref="L33:L34"/>
    <mergeCell ref="M33:M34"/>
    <mergeCell ref="N33:N34"/>
    <mergeCell ref="D35:D36"/>
    <mergeCell ref="E35:E36"/>
    <mergeCell ref="F35:F36"/>
    <mergeCell ref="G35:G36"/>
    <mergeCell ref="K35:K36"/>
    <mergeCell ref="L35:L36"/>
    <mergeCell ref="M35:M36"/>
    <mergeCell ref="N35:N36"/>
    <mergeCell ref="N37:N38"/>
    <mergeCell ref="D39:D40"/>
    <mergeCell ref="E39:E40"/>
    <mergeCell ref="F39:F40"/>
    <mergeCell ref="G39:G40"/>
    <mergeCell ref="K39:K40"/>
    <mergeCell ref="L39:L40"/>
    <mergeCell ref="M39:M40"/>
    <mergeCell ref="N39:N40"/>
    <mergeCell ref="H45:J46"/>
    <mergeCell ref="K45:L46"/>
    <mergeCell ref="M45:M46"/>
    <mergeCell ref="M41:M42"/>
    <mergeCell ref="D37:D38"/>
    <mergeCell ref="E37:E38"/>
    <mergeCell ref="F37:F38"/>
    <mergeCell ref="G37:G38"/>
    <mergeCell ref="K37:K38"/>
    <mergeCell ref="L37:L38"/>
    <mergeCell ref="M37:M38"/>
    <mergeCell ref="N41:N42"/>
    <mergeCell ref="K43:K44"/>
    <mergeCell ref="L43:L44"/>
    <mergeCell ref="M43:M44"/>
    <mergeCell ref="N43:N44"/>
    <mergeCell ref="D41:D42"/>
    <mergeCell ref="E41:E42"/>
    <mergeCell ref="F41:F42"/>
    <mergeCell ref="G41:G42"/>
    <mergeCell ref="K41:K42"/>
    <mergeCell ref="L41:L42"/>
  </mergeCells>
  <phoneticPr fontId="7"/>
  <pageMargins left="0.46" right="0.19685039370078741" top="0.38" bottom="0.35433070866141736" header="0.25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従事予定表(4月分)</vt:lpstr>
      <vt:lpstr>従事予定表(5月分)</vt:lpstr>
      <vt:lpstr>従事予定表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中井　健太</dc:creator>
  <cp:lastModifiedBy>渡邉　美香</cp:lastModifiedBy>
  <cp:lastPrinted>2016-06-03T07:44:18Z</cp:lastPrinted>
  <dcterms:created xsi:type="dcterms:W3CDTF">2014-10-23T07:02:33Z</dcterms:created>
  <dcterms:modified xsi:type="dcterms:W3CDTF">2022-03-23T02:54:29Z</dcterms:modified>
</cp:coreProperties>
</file>